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rm Budget" sheetId="1" r:id="rId3"/>
    <sheet state="visible" name="Personal Budget" sheetId="2" r:id="rId4"/>
    <sheet state="visible" name="CCA Depreciation" sheetId="3" r:id="rId5"/>
  </sheets>
  <definedNames/>
  <calcPr/>
</workbook>
</file>

<file path=xl/sharedStrings.xml><?xml version="1.0" encoding="utf-8"?>
<sst xmlns="http://schemas.openxmlformats.org/spreadsheetml/2006/main" count="394" uniqueCount="301">
  <si>
    <t>Farm Operating Budget 2021</t>
  </si>
  <si>
    <t>Split between farm and personal</t>
  </si>
  <si>
    <t>INCOME</t>
  </si>
  <si>
    <t>CSA SHARES</t>
  </si>
  <si>
    <t>Winter</t>
  </si>
  <si>
    <t>4 months/monthly (Jan-April)</t>
  </si>
  <si>
    <t>/share</t>
  </si>
  <si>
    <t>shares</t>
  </si>
  <si>
    <t>Spring</t>
  </si>
  <si>
    <t>8 weeks/bi-weekly (4 deliveries, May-June)</t>
  </si>
  <si>
    <t>Summer</t>
  </si>
  <si>
    <t>14 weeks/bi-weekly (7 deliveries, July-Sept)</t>
  </si>
  <si>
    <t>Fall</t>
  </si>
  <si>
    <t>10 weeks/bi-weekly (5 deliveries, Oct-Dec)</t>
  </si>
  <si>
    <t>WHOLESALE</t>
  </si>
  <si>
    <t>Restaurants, bulk, etc.</t>
  </si>
  <si>
    <t>/week</t>
  </si>
  <si>
    <t>weeks</t>
  </si>
  <si>
    <t>ONLINE ORDERS</t>
  </si>
  <si>
    <t>Click Fork</t>
  </si>
  <si>
    <t>/biweekly</t>
  </si>
  <si>
    <t>PLANT SALES</t>
  </si>
  <si>
    <t>/plant</t>
  </si>
  <si>
    <t>plants</t>
  </si>
  <si>
    <t>VALUE ADDED</t>
  </si>
  <si>
    <t>tea and medicinals</t>
  </si>
  <si>
    <t>/bag</t>
  </si>
  <si>
    <t>bags</t>
  </si>
  <si>
    <t>EGGS</t>
  </si>
  <si>
    <t>30 chickens</t>
  </si>
  <si>
    <t>DELIVERY</t>
  </si>
  <si>
    <t>Urban</t>
  </si>
  <si>
    <t>/delivery</t>
  </si>
  <si>
    <t>deliveries</t>
  </si>
  <si>
    <t>Rural</t>
  </si>
  <si>
    <t xml:space="preserve">Other </t>
  </si>
  <si>
    <t>Workshops, contracts, hay, etc.</t>
  </si>
  <si>
    <t>total income</t>
  </si>
  <si>
    <t>EXPENSE</t>
  </si>
  <si>
    <t>COST OF GOODS</t>
  </si>
  <si>
    <t>Seeds and plants</t>
  </si>
  <si>
    <t>Annual Seeds</t>
  </si>
  <si>
    <t>Perennials/Medicinals to be planted in 2021</t>
  </si>
  <si>
    <t>Herbs</t>
  </si>
  <si>
    <t>For tea</t>
  </si>
  <si>
    <t>Bags</t>
  </si>
  <si>
    <t>/set</t>
  </si>
  <si>
    <t>sets</t>
  </si>
  <si>
    <t>CSA</t>
  </si>
  <si>
    <t>/250 bags</t>
  </si>
  <si>
    <t>Boxes</t>
  </si>
  <si>
    <t>for microgreens</t>
  </si>
  <si>
    <t>/100</t>
  </si>
  <si>
    <t>x 100</t>
  </si>
  <si>
    <t>Quarts/baskets/etc.</t>
  </si>
  <si>
    <t>/box</t>
  </si>
  <si>
    <t>boxes</t>
  </si>
  <si>
    <t>Labels, elastics, etc.</t>
  </si>
  <si>
    <t>Pots for potted plants + paper pots</t>
  </si>
  <si>
    <t>Chickens</t>
  </si>
  <si>
    <t>/chicken</t>
  </si>
  <si>
    <t>chickens</t>
  </si>
  <si>
    <t>Chicken Feed</t>
  </si>
  <si>
    <t>Chicken Bedding</t>
  </si>
  <si>
    <t>/bale</t>
  </si>
  <si>
    <t>bales</t>
  </si>
  <si>
    <t>Potato Bags</t>
  </si>
  <si>
    <t>5lbs</t>
  </si>
  <si>
    <t>/pack</t>
  </si>
  <si>
    <t>packs</t>
  </si>
  <si>
    <t>Supplies for Plant Sales</t>
  </si>
  <si>
    <t>Value Added Supplies</t>
  </si>
  <si>
    <t>jars, containers, etc.</t>
  </si>
  <si>
    <t>total cost of good</t>
  </si>
  <si>
    <t>ADVERTIZING</t>
  </si>
  <si>
    <t>Business Cards</t>
  </si>
  <si>
    <t>Advertising</t>
  </si>
  <si>
    <t>Workshops, Click Fork</t>
  </si>
  <si>
    <t>Printing</t>
  </si>
  <si>
    <t>Workshops/teas</t>
  </si>
  <si>
    <t>Website Domain</t>
  </si>
  <si>
    <t>Domain (Go Daddy)</t>
  </si>
  <si>
    <t>/month</t>
  </si>
  <si>
    <t>months</t>
  </si>
  <si>
    <t>Website Hosting</t>
  </si>
  <si>
    <t>Hosting and Website (1&amp;1 + Weebly)</t>
  </si>
  <si>
    <t>/semi-ann.</t>
  </si>
  <si>
    <t>times</t>
  </si>
  <si>
    <t>Promotional Events</t>
  </si>
  <si>
    <t>Gifted stuff, etc.</t>
  </si>
  <si>
    <t>advertizing</t>
  </si>
  <si>
    <t>BANK SERVICE CHARGES</t>
  </si>
  <si>
    <t>Monthly Bank Fee</t>
  </si>
  <si>
    <t>Other Bank Fees</t>
  </si>
  <si>
    <t>deposit slips, cheques, etc.</t>
  </si>
  <si>
    <t>total bank service charges</t>
  </si>
  <si>
    <t>CAPITAL DEPRECIATION/LOAN PAYMENTS</t>
  </si>
  <si>
    <t>capital depreciation</t>
  </si>
  <si>
    <t>Kubota</t>
  </si>
  <si>
    <t>capital depreciation/loan payments</t>
  </si>
  <si>
    <t>DELIVERY FREIGHT AND EXPRESS</t>
  </si>
  <si>
    <t>Delivery</t>
  </si>
  <si>
    <t>Seeds, parcels, inputs, etc.</t>
  </si>
  <si>
    <t>delivery, freight and express</t>
  </si>
  <si>
    <t>EQUIPMENT FUEL</t>
  </si>
  <si>
    <t>Diesel</t>
  </si>
  <si>
    <t>/20L can</t>
  </si>
  <si>
    <t>cans</t>
  </si>
  <si>
    <t>Gas</t>
  </si>
  <si>
    <t>/10L can</t>
  </si>
  <si>
    <t>equipment fuel</t>
  </si>
  <si>
    <t>FARM OVERHEAD</t>
  </si>
  <si>
    <t>Mortgage</t>
  </si>
  <si>
    <t>Insurance</t>
  </si>
  <si>
    <t>Taxes</t>
  </si>
  <si>
    <t>House Repairs</t>
  </si>
  <si>
    <t>farm overhead</t>
  </si>
  <si>
    <t>LICENCES DUES AND MEMBERSHIPS</t>
  </si>
  <si>
    <t>AgriCorp/NFU</t>
  </si>
  <si>
    <t>EFAO</t>
  </si>
  <si>
    <t>Eventbrite</t>
  </si>
  <si>
    <t>licences, dues, and memberships</t>
  </si>
  <si>
    <t>MAINTENANCE AND REPAIRS</t>
  </si>
  <si>
    <t>Building Maintenance and Repairs</t>
  </si>
  <si>
    <t>Machinery Maintenance and Repairs</t>
  </si>
  <si>
    <t>maintenance and repair</t>
  </si>
  <si>
    <t>MOTOR VEHICLE EXPENSES</t>
  </si>
  <si>
    <t>Truck</t>
  </si>
  <si>
    <t>/km</t>
  </si>
  <si>
    <t>km</t>
  </si>
  <si>
    <t>Sienna</t>
  </si>
  <si>
    <t>See Personal Budget for details</t>
  </si>
  <si>
    <t>Repairs &amp; maintenance Sienna</t>
  </si>
  <si>
    <t>Sienna Insurance</t>
  </si>
  <si>
    <t>Sienna Plate validation sticker</t>
  </si>
  <si>
    <t>Repairs &amp; maintenance (sierra)</t>
  </si>
  <si>
    <t>Plate validation sticker (sierra)</t>
  </si>
  <si>
    <t>/ vehicle</t>
  </si>
  <si>
    <t>vehicle</t>
  </si>
  <si>
    <t>Insurance (truck)</t>
  </si>
  <si>
    <t>/ day</t>
  </si>
  <si>
    <t>days</t>
  </si>
  <si>
    <t>motor vehicle expenses</t>
  </si>
  <si>
    <t>OFFICE EXPENSES</t>
  </si>
  <si>
    <t>Office Supplies</t>
  </si>
  <si>
    <t>/ month</t>
  </si>
  <si>
    <t>Quickbooks Online</t>
  </si>
  <si>
    <t>office expenses</t>
  </si>
  <si>
    <t>PROFESSIONAL FEES</t>
  </si>
  <si>
    <t>Accountant</t>
  </si>
  <si>
    <t>Soil Tests</t>
  </si>
  <si>
    <t>each</t>
  </si>
  <si>
    <t>test(s)</t>
  </si>
  <si>
    <t>Veternarian</t>
  </si>
  <si>
    <t>professional fees</t>
  </si>
  <si>
    <t>SALARIES, WAGES, AND BENEFITS</t>
  </si>
  <si>
    <t>Contract worker</t>
  </si>
  <si>
    <t>Delivery and tractor driver</t>
  </si>
  <si>
    <t>Student</t>
  </si>
  <si>
    <t>CSJ Program, 50% grant on wage</t>
  </si>
  <si>
    <t>/hour</t>
  </si>
  <si>
    <t>hours</t>
  </si>
  <si>
    <t>Pickers</t>
  </si>
  <si>
    <t>CPP/EI (6.3%)</t>
  </si>
  <si>
    <t>WSIB (2.88%)</t>
  </si>
  <si>
    <t>salaries, wages, and benefits</t>
  </si>
  <si>
    <t>SUPPLIES - CONTAINERS</t>
  </si>
  <si>
    <t>Paper Pot Supplies</t>
  </si>
  <si>
    <t>box</t>
  </si>
  <si>
    <t>supplies - containers</t>
  </si>
  <si>
    <t>SUPPLIES - FIELD</t>
  </si>
  <si>
    <t>Row Cover</t>
  </si>
  <si>
    <t>Agribon</t>
  </si>
  <si>
    <t>/roll</t>
  </si>
  <si>
    <t>rolls</t>
  </si>
  <si>
    <t>Novagryl</t>
  </si>
  <si>
    <t>Wire hoops</t>
  </si>
  <si>
    <t>/bundle</t>
  </si>
  <si>
    <t>bundles</t>
  </si>
  <si>
    <t>Sandbags</t>
  </si>
  <si>
    <t>sandbags</t>
  </si>
  <si>
    <t>Sand</t>
  </si>
  <si>
    <t>load</t>
  </si>
  <si>
    <t>74" wire hoops</t>
  </si>
  <si>
    <t>Bird Netting</t>
  </si>
  <si>
    <t>13' x 328'</t>
  </si>
  <si>
    <t>HT Plastic</t>
  </si>
  <si>
    <t>1 HT/year</t>
  </si>
  <si>
    <t>piece</t>
  </si>
  <si>
    <t>Mulch</t>
  </si>
  <si>
    <t>Polypropelyne ground cover</t>
  </si>
  <si>
    <t>tarps</t>
  </si>
  <si>
    <t>Straw Mulch</t>
  </si>
  <si>
    <t>supplies - field</t>
  </si>
  <si>
    <t>SUPPLIES - FERTILIZERS</t>
  </si>
  <si>
    <t>Compost</t>
  </si>
  <si>
    <t>Meekers</t>
  </si>
  <si>
    <t>/tote</t>
  </si>
  <si>
    <t>totes</t>
  </si>
  <si>
    <t>Minerals</t>
  </si>
  <si>
    <t>Field and greenhouse</t>
  </si>
  <si>
    <t>Cover Crops</t>
  </si>
  <si>
    <t>buckwheat, austrian winter pea</t>
  </si>
  <si>
    <t>Fertilizer</t>
  </si>
  <si>
    <t>Selectus, Alfalfa</t>
  </si>
  <si>
    <t>supplies - fertilizers</t>
  </si>
  <si>
    <t>SUPPLIES - IRRIGATION</t>
  </si>
  <si>
    <t>Drip tape</t>
  </si>
  <si>
    <t>6000'</t>
  </si>
  <si>
    <t>Drip emiters/couplers</t>
  </si>
  <si>
    <t>Poly pipe, filters, valves and fittings</t>
  </si>
  <si>
    <t>Overhead</t>
  </si>
  <si>
    <t>supplies - irrigation</t>
  </si>
  <si>
    <t>SUPPLIES - GROWING GREENHOUSES</t>
  </si>
  <si>
    <t>Trellising</t>
  </si>
  <si>
    <t>Clips</t>
  </si>
  <si>
    <t>/250</t>
  </si>
  <si>
    <t>Tomato J-Hooks</t>
  </si>
  <si>
    <t>Wire line and componenets</t>
  </si>
  <si>
    <t>Roller hooks</t>
  </si>
  <si>
    <t>units</t>
  </si>
  <si>
    <t>Rollers</t>
  </si>
  <si>
    <t>supplies - growing greenhouses</t>
  </si>
  <si>
    <t>SUPPLIES - SEEDLING GREENHOUSE</t>
  </si>
  <si>
    <t>Plug trays</t>
  </si>
  <si>
    <t>Potting mix</t>
  </si>
  <si>
    <t>Plug tray labels</t>
  </si>
  <si>
    <t>supplies - seedling greenhouse</t>
  </si>
  <si>
    <t>SUPPLIES - FEED, SUPPLIMENTS, STRAW</t>
  </si>
  <si>
    <t>Dog Food</t>
  </si>
  <si>
    <t>supplies - feed, suppliments, straw</t>
  </si>
  <si>
    <t>SUPPLIES - SMALL TOOLS</t>
  </si>
  <si>
    <t>Small Tools</t>
  </si>
  <si>
    <t>supplies - small tools</t>
  </si>
  <si>
    <t>SUPPLIES - WOOD PELLETS AND PROPANE</t>
  </si>
  <si>
    <t>Wood pellets</t>
  </si>
  <si>
    <t>Propane</t>
  </si>
  <si>
    <t>/tank</t>
  </si>
  <si>
    <t>tanks</t>
  </si>
  <si>
    <t>supplies - wood pellets and propane</t>
  </si>
  <si>
    <t>SUPPLIES - OTHER</t>
  </si>
  <si>
    <t>Hydrogen Peroxide, oxidate, etc.</t>
  </si>
  <si>
    <t>Hand washing, toilet paper, etc.</t>
  </si>
  <si>
    <t>Health and Safety</t>
  </si>
  <si>
    <t>supplies - other</t>
  </si>
  <si>
    <t>TELEPHONE AND UTILITIES</t>
  </si>
  <si>
    <t>Cell phone</t>
  </si>
  <si>
    <t>Electricity</t>
  </si>
  <si>
    <t>Internet</t>
  </si>
  <si>
    <t>telephone and utilities</t>
  </si>
  <si>
    <t>TRAINING</t>
  </si>
  <si>
    <t>first aid, workshops, books, etc.</t>
  </si>
  <si>
    <t>training</t>
  </si>
  <si>
    <t>TRAVEL</t>
  </si>
  <si>
    <t>travel</t>
  </si>
  <si>
    <t>CONTINGENCY</t>
  </si>
  <si>
    <t>total contingency (4%)</t>
  </si>
  <si>
    <t>total expenses</t>
  </si>
  <si>
    <t>net operating income</t>
  </si>
  <si>
    <t>2021 Yearly Estimate</t>
  </si>
  <si>
    <t>Rate</t>
  </si>
  <si>
    <t>Quantity</t>
  </si>
  <si>
    <t>Total</t>
  </si>
  <si>
    <t>Farm Total</t>
  </si>
  <si>
    <t>Partner Draw Total</t>
  </si>
  <si>
    <t>Partner Draw Total Actual (for banking purposes)</t>
  </si>
  <si>
    <t>Life Insurance</t>
  </si>
  <si>
    <t>Farm Insurance Policy</t>
  </si>
  <si>
    <t>Property Taxes</t>
  </si>
  <si>
    <t>Food</t>
  </si>
  <si>
    <t>Groceries and Restaurants</t>
  </si>
  <si>
    <t>Online</t>
  </si>
  <si>
    <t>Local Farms</t>
  </si>
  <si>
    <t>Hydro</t>
  </si>
  <si>
    <t>Cell Phone</t>
  </si>
  <si>
    <t>House Maintenance and Investment</t>
  </si>
  <si>
    <t>Vehicle</t>
  </si>
  <si>
    <t>Fuel</t>
  </si>
  <si>
    <t>Maintenance &amp; Repairs</t>
  </si>
  <si>
    <t>Plate Validation Sticker</t>
  </si>
  <si>
    <t>Spending Money</t>
  </si>
  <si>
    <t>Medical</t>
  </si>
  <si>
    <t>Dental</t>
  </si>
  <si>
    <t>Savings</t>
  </si>
  <si>
    <t>Extracarriculars</t>
  </si>
  <si>
    <t>Misc (Gifts Etc.)</t>
  </si>
  <si>
    <t>Child Care</t>
  </si>
  <si>
    <t>Income Taxes (20.05% up to $45,000)</t>
  </si>
  <si>
    <t>Total required for all personal and some farming expenses</t>
  </si>
  <si>
    <t>Other income:</t>
  </si>
  <si>
    <t>OTB and GST credit (not taxable)</t>
  </si>
  <si>
    <t xml:space="preserve">TOTAL  </t>
  </si>
  <si>
    <t>Monthly Partner Draw</t>
  </si>
  <si>
    <t>Asset</t>
  </si>
  <si>
    <t>Year Purchased</t>
  </si>
  <si>
    <t>Purchase Value</t>
  </si>
  <si>
    <t>Additions</t>
  </si>
  <si>
    <t>Expected Life</t>
  </si>
  <si>
    <t>Cost per year</t>
  </si>
  <si>
    <t>Inflation/year</t>
  </si>
  <si>
    <t>Total Yearly Capital Expense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</si>
</sst>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\$#,##0.00"/>
    <numFmt numFmtId="165" formatCode="[$$]#,##0.00"/>
    <numFmt numFmtId="166" formatCode="0.0"/>
  </numFmts>
  <fonts count="16">
    <font>
      <sz val="11.0"/>
      <color rgb="FF000000"/>
      <name val="Helvetica Neue"/>
    </font>
    <font>
      <sz val="10.0"/>
      <name val="Arial"/>
    </font>
    <font>
      <sz val="9.0"/>
      <name val="Arial"/>
    </font>
    <font>
      <b/>
      <sz val="14.0"/>
      <name val="Arial"/>
    </font>
    <font/>
    <font>
      <b/>
      <sz val="18.0"/>
      <color rgb="FF000000"/>
      <name val="Arial"/>
    </font>
    <font>
      <b/>
      <sz val="12.0"/>
      <name val="Arial"/>
    </font>
    <font>
      <b/>
      <sz val="9.0"/>
      <name val="Arial"/>
    </font>
    <font>
      <b/>
    </font>
    <font>
      <b/>
      <sz val="10.0"/>
      <name val="Arial"/>
    </font>
    <font>
      <b/>
      <sz val="12.0"/>
    </font>
    <font>
      <color rgb="FF222222"/>
      <name val="Arial"/>
    </font>
    <font>
      <b/>
      <sz val="10.0"/>
    </font>
    <font>
      <sz val="12.0"/>
    </font>
    <font>
      <b/>
      <i/>
      <sz val="12.0"/>
    </font>
    <font>
      <b/>
      <sz val="14.0"/>
    </font>
  </fonts>
  <fills count="11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9FC5E8"/>
        <bgColor rgb="FF9FC5E8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E6B8AF"/>
        <bgColor rgb="FFE6B8AF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</fills>
  <borders count="12">
    <border/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top" wrapText="0"/>
    </xf>
    <xf borderId="0" fillId="0" fontId="1" numFmtId="164" xfId="0" applyAlignment="1" applyFont="1" applyNumberFormat="1">
      <alignment shrinkToFit="0" vertical="top" wrapText="0"/>
    </xf>
    <xf borderId="0" fillId="0" fontId="2" numFmtId="164" xfId="0" applyAlignment="1" applyFont="1" applyNumberFormat="1">
      <alignment shrinkToFit="0" vertical="top" wrapText="0"/>
    </xf>
    <xf borderId="0" fillId="0" fontId="3" numFmtId="164" xfId="0" applyAlignment="1" applyFont="1" applyNumberFormat="1">
      <alignment horizontal="left" readingOrder="0" shrinkToFit="0" vertical="center" wrapText="1"/>
    </xf>
    <xf borderId="1" fillId="0" fontId="4" numFmtId="0" xfId="0" applyAlignment="1" applyBorder="1" applyFont="1">
      <alignment vertical="top"/>
    </xf>
    <xf borderId="2" fillId="2" fontId="5" numFmtId="164" xfId="0" applyAlignment="1" applyBorder="1" applyFill="1" applyFont="1" applyNumberFormat="1">
      <alignment horizontal="center" readingOrder="0" shrinkToFit="0" vertical="center" wrapText="1"/>
    </xf>
    <xf borderId="3" fillId="0" fontId="4" numFmtId="0" xfId="0" applyAlignment="1" applyBorder="1" applyFont="1">
      <alignment vertical="top"/>
    </xf>
    <xf borderId="4" fillId="0" fontId="4" numFmtId="0" xfId="0" applyAlignment="1" applyBorder="1" applyFont="1">
      <alignment vertical="top"/>
    </xf>
    <xf borderId="5" fillId="3" fontId="1" numFmtId="164" xfId="0" applyAlignment="1" applyBorder="1" applyFill="1" applyFont="1" applyNumberFormat="1">
      <alignment shrinkToFit="0" vertical="top" wrapText="0"/>
    </xf>
    <xf borderId="5" fillId="3" fontId="2" numFmtId="164" xfId="0" applyAlignment="1" applyBorder="1" applyFont="1" applyNumberFormat="1">
      <alignment shrinkToFit="0" vertical="top" wrapText="0"/>
    </xf>
    <xf borderId="5" fillId="3" fontId="6" numFmtId="164" xfId="0" applyAlignment="1" applyBorder="1" applyFont="1" applyNumberFormat="1">
      <alignment readingOrder="0" shrinkToFit="0" vertical="top" wrapText="0"/>
    </xf>
    <xf borderId="5" fillId="3" fontId="3" numFmtId="164" xfId="0" applyAlignment="1" applyBorder="1" applyFont="1" applyNumberFormat="1">
      <alignment horizontal="left" shrinkToFit="0" vertical="center" wrapText="1"/>
    </xf>
    <xf borderId="6" fillId="3" fontId="3" numFmtId="164" xfId="0" applyAlignment="1" applyBorder="1" applyFont="1" applyNumberFormat="1">
      <alignment horizontal="left" shrinkToFit="0" vertical="center" wrapText="1"/>
    </xf>
    <xf borderId="2" fillId="4" fontId="7" numFmtId="1" xfId="0" applyAlignment="1" applyBorder="1" applyFill="1" applyFont="1" applyNumberFormat="1">
      <alignment horizontal="center" readingOrder="0" shrinkToFit="0" vertical="top" wrapText="1"/>
    </xf>
    <xf borderId="0" fillId="0" fontId="7" numFmtId="164" xfId="0" applyAlignment="1" applyFont="1" applyNumberFormat="1">
      <alignment shrinkToFit="0" vertical="top" wrapText="0"/>
    </xf>
    <xf borderId="0" fillId="0" fontId="3" numFmtId="164" xfId="0" applyAlignment="1" applyFont="1" applyNumberFormat="1">
      <alignment horizontal="left" shrinkToFit="0" vertical="center" wrapText="1"/>
    </xf>
    <xf borderId="1" fillId="0" fontId="3" numFmtId="164" xfId="0" applyAlignment="1" applyBorder="1" applyFont="1" applyNumberFormat="1">
      <alignment horizontal="left" shrinkToFit="0" vertical="center" wrapText="1"/>
    </xf>
    <xf borderId="7" fillId="0" fontId="2" numFmtId="164" xfId="0" applyAlignment="1" applyBorder="1" applyFont="1" applyNumberFormat="1">
      <alignment shrinkToFit="0" vertical="top" wrapText="0"/>
    </xf>
    <xf borderId="7" fillId="0" fontId="2" numFmtId="3" xfId="0" applyAlignment="1" applyBorder="1" applyFont="1" applyNumberFormat="1">
      <alignment shrinkToFit="0" vertical="top" wrapText="0"/>
    </xf>
    <xf borderId="0" fillId="0" fontId="2" numFmtId="164" xfId="0" applyAlignment="1" applyFont="1" applyNumberFormat="1">
      <alignment readingOrder="0" shrinkToFit="0" vertical="top" wrapText="0"/>
    </xf>
    <xf borderId="7" fillId="0" fontId="2" numFmtId="164" xfId="0" applyAlignment="1" applyBorder="1" applyFont="1" applyNumberFormat="1">
      <alignment readingOrder="0" shrinkToFit="0" vertical="top" wrapText="0"/>
    </xf>
    <xf borderId="7" fillId="0" fontId="2" numFmtId="3" xfId="0" applyAlignment="1" applyBorder="1" applyFont="1" applyNumberFormat="1">
      <alignment readingOrder="0" shrinkToFit="0" vertical="top" wrapText="0"/>
    </xf>
    <xf borderId="0" fillId="0" fontId="7" numFmtId="164" xfId="0" applyAlignment="1" applyFont="1" applyNumberFormat="1">
      <alignment readingOrder="0" shrinkToFit="0" vertical="top" wrapText="0"/>
    </xf>
    <xf borderId="1" fillId="0" fontId="2" numFmtId="164" xfId="0" applyAlignment="1" applyBorder="1" applyFont="1" applyNumberFormat="1">
      <alignment readingOrder="0" shrinkToFit="0" vertical="top" wrapText="0"/>
    </xf>
    <xf borderId="1" fillId="0" fontId="2" numFmtId="164" xfId="0" applyAlignment="1" applyBorder="1" applyFont="1" applyNumberFormat="1">
      <alignment shrinkToFit="0" vertical="top" wrapText="0"/>
    </xf>
    <xf borderId="8" fillId="0" fontId="7" numFmtId="164" xfId="0" applyAlignment="1" applyBorder="1" applyFont="1" applyNumberFormat="1">
      <alignment shrinkToFit="0" vertical="top" wrapText="0"/>
    </xf>
    <xf borderId="8" fillId="0" fontId="7" numFmtId="10" xfId="0" applyAlignment="1" applyBorder="1" applyFont="1" applyNumberFormat="1">
      <alignment shrinkToFit="0" vertical="top" wrapText="0"/>
    </xf>
    <xf borderId="8" fillId="0" fontId="7" numFmtId="3" xfId="0" applyAlignment="1" applyBorder="1" applyFont="1" applyNumberFormat="1">
      <alignment shrinkToFit="0" vertical="top" wrapText="0"/>
    </xf>
    <xf borderId="5" fillId="3" fontId="6" numFmtId="164" xfId="0" applyAlignment="1" applyBorder="1" applyFont="1" applyNumberFormat="1">
      <alignment shrinkToFit="0" vertical="top" wrapText="0"/>
    </xf>
    <xf borderId="6" fillId="3" fontId="2" numFmtId="164" xfId="0" applyAlignment="1" applyBorder="1" applyFont="1" applyNumberFormat="1">
      <alignment shrinkToFit="0" vertical="top" wrapText="0"/>
    </xf>
    <xf borderId="2" fillId="4" fontId="7" numFmtId="1" xfId="0" applyAlignment="1" applyBorder="1" applyFont="1" applyNumberFormat="1">
      <alignment horizontal="center" readingOrder="0" shrinkToFit="0" vertical="top" wrapText="0"/>
    </xf>
    <xf borderId="0" fillId="0" fontId="6" numFmtId="164" xfId="0" applyAlignment="1" applyFont="1" applyNumberFormat="1">
      <alignment shrinkToFit="0" vertical="top" wrapText="0"/>
    </xf>
    <xf borderId="7" fillId="0" fontId="7" numFmtId="1" xfId="0" applyAlignment="1" applyBorder="1" applyFont="1" applyNumberFormat="1">
      <alignment shrinkToFit="0" vertical="top" wrapText="0"/>
    </xf>
    <xf borderId="1" fillId="0" fontId="7" numFmtId="164" xfId="0" applyAlignment="1" applyBorder="1" applyFont="1" applyNumberFormat="1">
      <alignment shrinkToFit="0" vertical="top" wrapText="0"/>
    </xf>
    <xf borderId="1" fillId="0" fontId="7" numFmtId="164" xfId="0" applyAlignment="1" applyBorder="1" applyFont="1" applyNumberFormat="1">
      <alignment readingOrder="0" shrinkToFit="0" vertical="top" wrapText="0"/>
    </xf>
    <xf borderId="1" fillId="0" fontId="2" numFmtId="3" xfId="0" applyAlignment="1" applyBorder="1" applyFont="1" applyNumberFormat="1">
      <alignment readingOrder="0" shrinkToFit="0" vertical="top" wrapText="0"/>
    </xf>
    <xf borderId="1" fillId="0" fontId="2" numFmtId="3" xfId="0" applyAlignment="1" applyBorder="1" applyFont="1" applyNumberFormat="1">
      <alignment shrinkToFit="0" vertical="top" wrapText="0"/>
    </xf>
    <xf borderId="8" fillId="0" fontId="7" numFmtId="164" xfId="0" applyAlignment="1" applyBorder="1" applyFont="1" applyNumberFormat="1">
      <alignment readingOrder="0" shrinkToFit="0" vertical="top" wrapText="0"/>
    </xf>
    <xf borderId="4" fillId="0" fontId="2" numFmtId="164" xfId="0" applyAlignment="1" applyBorder="1" applyFont="1" applyNumberFormat="1">
      <alignment shrinkToFit="0" vertical="top" wrapText="0"/>
    </xf>
    <xf borderId="4" fillId="0" fontId="2" numFmtId="3" xfId="0" applyAlignment="1" applyBorder="1" applyFont="1" applyNumberFormat="1">
      <alignment shrinkToFit="0" vertical="top" wrapText="0"/>
    </xf>
    <xf borderId="4" fillId="0" fontId="7" numFmtId="164" xfId="0" applyAlignment="1" applyBorder="1" applyFont="1" applyNumberFormat="1">
      <alignment readingOrder="0" shrinkToFit="0" vertical="top" wrapText="0"/>
    </xf>
    <xf borderId="4" fillId="0" fontId="7" numFmtId="1" xfId="0" applyAlignment="1" applyBorder="1" applyFont="1" applyNumberFormat="1">
      <alignment shrinkToFit="0" vertical="top" wrapText="0"/>
    </xf>
    <xf borderId="4" fillId="0" fontId="7" numFmtId="164" xfId="0" applyAlignment="1" applyBorder="1" applyFont="1" applyNumberFormat="1">
      <alignment shrinkToFit="0" vertical="top" wrapText="0"/>
    </xf>
    <xf borderId="8" fillId="0" fontId="2" numFmtId="164" xfId="0" applyAlignment="1" applyBorder="1" applyFont="1" applyNumberFormat="1">
      <alignment shrinkToFit="0" vertical="top" wrapText="0"/>
    </xf>
    <xf borderId="8" fillId="0" fontId="2" numFmtId="3" xfId="0" applyAlignment="1" applyBorder="1" applyFont="1" applyNumberFormat="1">
      <alignment shrinkToFit="0" vertical="top" wrapText="0"/>
    </xf>
    <xf borderId="8" fillId="0" fontId="2" numFmtId="164" xfId="0" applyAlignment="1" applyBorder="1" applyFont="1" applyNumberFormat="1">
      <alignment readingOrder="0" shrinkToFit="0" vertical="top" wrapText="0"/>
    </xf>
    <xf borderId="7" fillId="0" fontId="7" numFmtId="164" xfId="0" applyAlignment="1" applyBorder="1" applyFont="1" applyNumberFormat="1">
      <alignment shrinkToFit="0" vertical="top" wrapText="0"/>
    </xf>
    <xf borderId="8" fillId="0" fontId="7" numFmtId="1" xfId="0" applyAlignment="1" applyBorder="1" applyFont="1" applyNumberFormat="1">
      <alignment shrinkToFit="0" vertical="top" wrapText="0"/>
    </xf>
    <xf borderId="0" fillId="2" fontId="2" numFmtId="164" xfId="0" applyAlignment="1" applyFont="1" applyNumberFormat="1">
      <alignment readingOrder="0" shrinkToFit="0" vertical="top" wrapText="0"/>
    </xf>
    <xf borderId="1" fillId="0" fontId="1" numFmtId="164" xfId="0" applyAlignment="1" applyBorder="1" applyFont="1" applyNumberFormat="1">
      <alignment shrinkToFit="0" vertical="top" wrapText="0"/>
    </xf>
    <xf borderId="7" fillId="0" fontId="2" numFmtId="1" xfId="0" applyAlignment="1" applyBorder="1" applyFont="1" applyNumberFormat="1">
      <alignment shrinkToFit="0" vertical="top" wrapText="0"/>
    </xf>
    <xf borderId="9" fillId="0" fontId="2" numFmtId="164" xfId="0" applyAlignment="1" applyBorder="1" applyFont="1" applyNumberFormat="1">
      <alignment shrinkToFit="0" vertical="top" wrapText="0"/>
    </xf>
    <xf borderId="7" fillId="0" fontId="2" numFmtId="165" xfId="0" applyAlignment="1" applyBorder="1" applyFont="1" applyNumberFormat="1">
      <alignment horizontal="right" readingOrder="0" shrinkToFit="0" vertical="top" wrapText="0"/>
    </xf>
    <xf borderId="8" fillId="0" fontId="7" numFmtId="3" xfId="0" applyAlignment="1" applyBorder="1" applyFont="1" applyNumberFormat="1">
      <alignment readingOrder="0" shrinkToFit="0" vertical="top" wrapText="0"/>
    </xf>
    <xf borderId="1" fillId="0" fontId="4" numFmtId="0" xfId="0" applyAlignment="1" applyBorder="1" applyFont="1">
      <alignment readingOrder="0" vertical="top"/>
    </xf>
    <xf borderId="4" fillId="0" fontId="8" numFmtId="0" xfId="0" applyAlignment="1" applyBorder="1" applyFont="1">
      <alignment vertical="top"/>
    </xf>
    <xf borderId="1" fillId="0" fontId="2" numFmtId="164" xfId="0" applyAlignment="1" applyBorder="1" applyFont="1" applyNumberFormat="1">
      <alignment readingOrder="0" shrinkToFit="0" vertical="top" wrapText="0"/>
    </xf>
    <xf borderId="10" fillId="0" fontId="7" numFmtId="164" xfId="0" applyAlignment="1" applyBorder="1" applyFont="1" applyNumberFormat="1">
      <alignment readingOrder="0" shrinkToFit="0" vertical="top" wrapText="0"/>
    </xf>
    <xf borderId="10" fillId="0" fontId="2" numFmtId="164" xfId="0" applyAlignment="1" applyBorder="1" applyFont="1" applyNumberFormat="1">
      <alignment readingOrder="0" shrinkToFit="0" vertical="top" wrapText="0"/>
    </xf>
    <xf borderId="7" fillId="0" fontId="7" numFmtId="3" xfId="0" applyAlignment="1" applyBorder="1" applyFont="1" applyNumberFormat="1">
      <alignment shrinkToFit="0" vertical="top" wrapText="0"/>
    </xf>
    <xf borderId="1" fillId="2" fontId="2" numFmtId="164" xfId="0" applyAlignment="1" applyBorder="1" applyFont="1" applyNumberFormat="1">
      <alignment readingOrder="0" shrinkToFit="0" vertical="top" wrapText="0"/>
    </xf>
    <xf borderId="0" fillId="0" fontId="9" numFmtId="164" xfId="0" applyAlignment="1" applyFont="1" applyNumberFormat="1">
      <alignment shrinkToFit="0" vertical="top" wrapText="0"/>
    </xf>
    <xf borderId="0" fillId="0" fontId="3" numFmtId="164" xfId="0" applyAlignment="1" applyFont="1" applyNumberFormat="1">
      <alignment shrinkToFit="0" vertical="top" wrapText="0"/>
    </xf>
    <xf borderId="10" fillId="0" fontId="7" numFmtId="164" xfId="0" applyAlignment="1" applyBorder="1" applyFont="1" applyNumberFormat="1">
      <alignment shrinkToFit="0" vertical="top" wrapText="0"/>
    </xf>
    <xf borderId="10" fillId="0" fontId="7" numFmtId="3" xfId="0" applyAlignment="1" applyBorder="1" applyFont="1" applyNumberFormat="1">
      <alignment shrinkToFit="0" vertical="top" wrapText="0"/>
    </xf>
    <xf borderId="11" fillId="0" fontId="2" numFmtId="164" xfId="0" applyAlignment="1" applyBorder="1" applyFont="1" applyNumberFormat="1">
      <alignment shrinkToFit="0" vertical="top" wrapText="0"/>
    </xf>
    <xf borderId="11" fillId="0" fontId="2" numFmtId="3" xfId="0" applyAlignment="1" applyBorder="1" applyFont="1" applyNumberFormat="1">
      <alignment shrinkToFit="0" vertical="top" wrapText="0"/>
    </xf>
    <xf borderId="1" fillId="0" fontId="1" numFmtId="3" xfId="0" applyAlignment="1" applyBorder="1" applyFont="1" applyNumberFormat="1">
      <alignment shrinkToFit="0" vertical="top" wrapText="0"/>
    </xf>
    <xf borderId="8" fillId="0" fontId="9" numFmtId="164" xfId="0" applyAlignment="1" applyBorder="1" applyFont="1" applyNumberFormat="1">
      <alignment shrinkToFit="0" vertical="top" wrapText="0"/>
    </xf>
    <xf borderId="4" fillId="0" fontId="1" numFmtId="164" xfId="0" applyAlignment="1" applyBorder="1" applyFont="1" applyNumberFormat="1">
      <alignment shrinkToFit="0" vertical="top" wrapText="0"/>
    </xf>
    <xf borderId="4" fillId="0" fontId="3" numFmtId="3" xfId="0" applyAlignment="1" applyBorder="1" applyFont="1" applyNumberFormat="1">
      <alignment horizontal="right" shrinkToFit="0" vertical="top" wrapText="0"/>
    </xf>
    <xf borderId="4" fillId="0" fontId="0" numFmtId="164" xfId="0" applyAlignment="1" applyBorder="1" applyFont="1" applyNumberFormat="1">
      <alignment horizontal="right" shrinkToFit="0" vertical="top" wrapText="0"/>
    </xf>
    <xf borderId="0" fillId="5" fontId="10" numFmtId="2" xfId="0" applyAlignment="1" applyFill="1" applyFont="1" applyNumberFormat="1">
      <alignment readingOrder="0" vertical="top"/>
    </xf>
    <xf borderId="8" fillId="0" fontId="4" numFmtId="2" xfId="0" applyAlignment="1" applyBorder="1" applyFont="1" applyNumberFormat="1">
      <alignment vertical="top"/>
    </xf>
    <xf borderId="8" fillId="0" fontId="10" numFmtId="2" xfId="0" applyAlignment="1" applyBorder="1" applyFont="1" applyNumberFormat="1">
      <alignment readingOrder="0" vertical="top"/>
    </xf>
    <xf borderId="8" fillId="6" fontId="10" numFmtId="2" xfId="0" applyAlignment="1" applyBorder="1" applyFill="1" applyFont="1" applyNumberFormat="1">
      <alignment readingOrder="0" vertical="top"/>
    </xf>
    <xf borderId="8" fillId="7" fontId="8" numFmtId="0" xfId="0" applyAlignment="1" applyBorder="1" applyFill="1" applyFont="1">
      <alignment readingOrder="0" shrinkToFit="0" vertical="top" wrapText="1"/>
    </xf>
    <xf borderId="8" fillId="6" fontId="4" numFmtId="2" xfId="0" applyAlignment="1" applyBorder="1" applyFont="1" applyNumberFormat="1">
      <alignment readingOrder="0" vertical="top"/>
    </xf>
    <xf borderId="8" fillId="0" fontId="4" numFmtId="2" xfId="0" applyAlignment="1" applyBorder="1" applyFont="1" applyNumberFormat="1">
      <alignment readingOrder="0" vertical="top"/>
    </xf>
    <xf borderId="8" fillId="0" fontId="4" numFmtId="166" xfId="0" applyAlignment="1" applyBorder="1" applyFont="1" applyNumberFormat="1">
      <alignment readingOrder="0" vertical="top"/>
    </xf>
    <xf borderId="8" fillId="0" fontId="4" numFmtId="0" xfId="0" applyAlignment="1" applyBorder="1" applyFont="1">
      <alignment vertical="top"/>
    </xf>
    <xf borderId="8" fillId="7" fontId="4" numFmtId="2" xfId="0" applyAlignment="1" applyBorder="1" applyFont="1" applyNumberFormat="1">
      <alignment horizontal="left" readingOrder="0" vertical="top"/>
    </xf>
    <xf borderId="0" fillId="8" fontId="11" numFmtId="2" xfId="0" applyAlignment="1" applyFill="1" applyFont="1" applyNumberFormat="1">
      <alignment readingOrder="0" vertical="top"/>
    </xf>
    <xf borderId="8" fillId="0" fontId="4" numFmtId="0" xfId="0" applyAlignment="1" applyBorder="1" applyFont="1">
      <alignment readingOrder="0" vertical="top"/>
    </xf>
    <xf borderId="8" fillId="7" fontId="4" numFmtId="2" xfId="0" applyAlignment="1" applyBorder="1" applyFont="1" applyNumberFormat="1">
      <alignment readingOrder="0" vertical="top"/>
    </xf>
    <xf borderId="8" fillId="7" fontId="4" numFmtId="2" xfId="0" applyAlignment="1" applyBorder="1" applyFont="1" applyNumberFormat="1">
      <alignment horizontal="right" readingOrder="0" vertical="top"/>
    </xf>
    <xf borderId="8" fillId="6" fontId="4" numFmtId="2" xfId="0" applyAlignment="1" applyBorder="1" applyFont="1" applyNumberFormat="1">
      <alignment horizontal="right" readingOrder="0" vertical="top"/>
    </xf>
    <xf borderId="8" fillId="0" fontId="12" numFmtId="2" xfId="0" applyAlignment="1" applyBorder="1" applyFont="1" applyNumberFormat="1">
      <alignment readingOrder="0" vertical="top"/>
    </xf>
    <xf borderId="8" fillId="0" fontId="10" numFmtId="2" xfId="0" applyAlignment="1" applyBorder="1" applyFont="1" applyNumberFormat="1">
      <alignment vertical="top"/>
    </xf>
    <xf borderId="8" fillId="0" fontId="13" numFmtId="2" xfId="0" applyAlignment="1" applyBorder="1" applyFont="1" applyNumberFormat="1">
      <alignment vertical="top"/>
    </xf>
    <xf borderId="8" fillId="0" fontId="8" numFmtId="0" xfId="0" applyAlignment="1" applyBorder="1" applyFont="1">
      <alignment vertical="top"/>
    </xf>
    <xf borderId="8" fillId="0" fontId="8" numFmtId="165" xfId="0" applyAlignment="1" applyBorder="1" applyFont="1" applyNumberFormat="1">
      <alignment vertical="top"/>
    </xf>
    <xf borderId="8" fillId="0" fontId="13" numFmtId="2" xfId="0" applyAlignment="1" applyBorder="1" applyFont="1" applyNumberFormat="1">
      <alignment readingOrder="0" vertical="top"/>
    </xf>
    <xf borderId="8" fillId="0" fontId="8" numFmtId="2" xfId="0" applyAlignment="1" applyBorder="1" applyFont="1" applyNumberFormat="1">
      <alignment readingOrder="0" vertical="top"/>
    </xf>
    <xf borderId="8" fillId="0" fontId="14" numFmtId="165" xfId="0" applyAlignment="1" applyBorder="1" applyFont="1" applyNumberFormat="1">
      <alignment vertical="top"/>
    </xf>
    <xf borderId="2" fillId="0" fontId="8" numFmtId="0" xfId="0" applyAlignment="1" applyBorder="1" applyFont="1">
      <alignment horizontal="right" readingOrder="0" vertical="top"/>
    </xf>
    <xf borderId="8" fillId="0" fontId="4" numFmtId="165" xfId="0" applyAlignment="1" applyBorder="1" applyFont="1" applyNumberFormat="1">
      <alignment vertical="top"/>
    </xf>
    <xf borderId="0" fillId="9" fontId="8" numFmtId="0" xfId="0" applyAlignment="1" applyFill="1" applyFont="1">
      <alignment horizontal="left" readingOrder="0" vertical="top"/>
    </xf>
    <xf borderId="0" fillId="9" fontId="4" numFmtId="0" xfId="0" applyAlignment="1" applyFont="1">
      <alignment vertical="top"/>
    </xf>
    <xf borderId="8" fillId="5" fontId="8" numFmtId="0" xfId="0" applyAlignment="1" applyBorder="1" applyFont="1">
      <alignment readingOrder="0" vertical="top"/>
    </xf>
    <xf borderId="8" fillId="10" fontId="4" numFmtId="0" xfId="0" applyAlignment="1" applyBorder="1" applyFill="1" applyFont="1">
      <alignment readingOrder="0" vertical="top"/>
    </xf>
    <xf borderId="8" fillId="0" fontId="4" numFmtId="1" xfId="0" applyAlignment="1" applyBorder="1" applyFont="1" applyNumberFormat="1">
      <alignment vertical="top"/>
    </xf>
    <xf borderId="8" fillId="5" fontId="15" numFmtId="165" xfId="0" applyAlignment="1" applyBorder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xSplit="6.0" ySplit="1.0" topLeftCell="G2" activePane="bottomRight" state="frozen"/>
      <selection activeCell="G1" sqref="G1" pane="topRight"/>
      <selection activeCell="A2" sqref="A2" pane="bottomLeft"/>
      <selection activeCell="G2" sqref="G2" pane="bottomRight"/>
    </sheetView>
  </sheetViews>
  <sheetFormatPr customHeight="1" defaultColWidth="15.13" defaultRowHeight="15.0"/>
  <cols>
    <col customWidth="1" min="1" max="1" width="2.38"/>
    <col customWidth="1" min="2" max="3" width="1.75"/>
    <col customWidth="1" min="4" max="4" width="2.38"/>
    <col customWidth="1" min="5" max="5" width="21.63"/>
    <col customWidth="1" min="6" max="6" width="29.5"/>
    <col customWidth="1" min="7" max="7" width="7.5"/>
    <col customWidth="1" min="8" max="8" width="7.88"/>
    <col customWidth="1" min="9" max="9" width="5.5"/>
    <col customWidth="1" min="10" max="10" width="9.0"/>
    <col customWidth="1" min="11" max="11" width="8.38"/>
    <col customWidth="1" min="12" max="12" width="9.13"/>
  </cols>
  <sheetData>
    <row r="1" ht="63.75" customHeight="1">
      <c r="A1" s="1"/>
      <c r="B1" s="2"/>
      <c r="C1" s="2"/>
      <c r="D1" s="2"/>
      <c r="E1" s="3" t="s">
        <v>0</v>
      </c>
      <c r="F1" s="4"/>
      <c r="G1" s="5" t="s">
        <v>1</v>
      </c>
      <c r="H1" s="6"/>
      <c r="I1" s="6"/>
      <c r="J1" s="6"/>
      <c r="K1" s="6"/>
      <c r="L1" s="7"/>
    </row>
    <row r="2" ht="19.5" customHeight="1">
      <c r="A2" s="8"/>
      <c r="B2" s="9"/>
      <c r="C2" s="10" t="s">
        <v>2</v>
      </c>
      <c r="D2" s="9"/>
      <c r="E2" s="11"/>
      <c r="F2" s="12"/>
      <c r="G2" s="13">
        <v>2021.0</v>
      </c>
      <c r="H2" s="6"/>
      <c r="I2" s="6"/>
      <c r="J2" s="6"/>
      <c r="K2" s="6"/>
      <c r="L2" s="7"/>
    </row>
    <row r="3" ht="16.5" customHeight="1">
      <c r="A3" s="1"/>
      <c r="B3" s="2"/>
      <c r="C3" s="2"/>
      <c r="D3" s="14" t="s">
        <v>3</v>
      </c>
      <c r="E3" s="15"/>
      <c r="F3" s="16"/>
      <c r="G3" s="17"/>
      <c r="H3" s="17"/>
      <c r="I3" s="18"/>
      <c r="J3" s="17"/>
      <c r="K3" s="17"/>
      <c r="L3" s="17"/>
    </row>
    <row r="4" ht="16.5" customHeight="1">
      <c r="A4" s="1"/>
      <c r="B4" s="2"/>
      <c r="C4" s="2"/>
      <c r="D4" s="2"/>
      <c r="E4" s="19" t="s">
        <v>4</v>
      </c>
      <c r="F4" s="19" t="s">
        <v>5</v>
      </c>
      <c r="G4" s="20"/>
      <c r="H4" s="17" t="s">
        <v>6</v>
      </c>
      <c r="I4" s="21"/>
      <c r="J4" s="17" t="s">
        <v>7</v>
      </c>
      <c r="K4" s="17">
        <f t="shared" ref="K4:K12" si="1">G4*I4</f>
        <v>0</v>
      </c>
      <c r="L4" s="20"/>
    </row>
    <row r="5" ht="16.5" customHeight="1">
      <c r="A5" s="1"/>
      <c r="B5" s="2"/>
      <c r="C5" s="2"/>
      <c r="D5" s="2"/>
      <c r="E5" s="19" t="s">
        <v>8</v>
      </c>
      <c r="F5" s="19" t="s">
        <v>9</v>
      </c>
      <c r="G5" s="20"/>
      <c r="H5" s="17" t="s">
        <v>6</v>
      </c>
      <c r="I5" s="21"/>
      <c r="J5" s="17" t="s">
        <v>7</v>
      </c>
      <c r="K5" s="17">
        <f t="shared" si="1"/>
        <v>0</v>
      </c>
      <c r="L5" s="20"/>
    </row>
    <row r="6" ht="16.5" customHeight="1">
      <c r="A6" s="1"/>
      <c r="B6" s="2"/>
      <c r="C6" s="2"/>
      <c r="D6" s="2"/>
      <c r="E6" s="19" t="s">
        <v>10</v>
      </c>
      <c r="F6" s="19" t="s">
        <v>11</v>
      </c>
      <c r="G6" s="20"/>
      <c r="H6" s="17" t="s">
        <v>6</v>
      </c>
      <c r="I6" s="21"/>
      <c r="J6" s="17" t="s">
        <v>7</v>
      </c>
      <c r="K6" s="17">
        <f t="shared" si="1"/>
        <v>0</v>
      </c>
      <c r="L6" s="20"/>
    </row>
    <row r="7" ht="16.5" customHeight="1">
      <c r="A7" s="1"/>
      <c r="B7" s="2"/>
      <c r="C7" s="2"/>
      <c r="D7" s="22"/>
      <c r="E7" s="19" t="s">
        <v>12</v>
      </c>
      <c r="F7" s="19" t="s">
        <v>13</v>
      </c>
      <c r="G7" s="20"/>
      <c r="H7" s="17" t="s">
        <v>6</v>
      </c>
      <c r="I7" s="21"/>
      <c r="J7" s="17" t="s">
        <v>7</v>
      </c>
      <c r="K7" s="17">
        <f t="shared" si="1"/>
        <v>0</v>
      </c>
      <c r="L7" s="17"/>
    </row>
    <row r="8" ht="16.5" customHeight="1">
      <c r="A8" s="1"/>
      <c r="B8" s="2"/>
      <c r="C8" s="2"/>
      <c r="D8" s="22" t="s">
        <v>14</v>
      </c>
      <c r="E8" s="15"/>
      <c r="F8" s="23" t="s">
        <v>15</v>
      </c>
      <c r="G8" s="20"/>
      <c r="H8" s="17" t="s">
        <v>16</v>
      </c>
      <c r="I8" s="21"/>
      <c r="J8" s="17" t="s">
        <v>17</v>
      </c>
      <c r="K8" s="17">
        <f t="shared" si="1"/>
        <v>0</v>
      </c>
      <c r="L8" s="17"/>
    </row>
    <row r="9" ht="16.5" customHeight="1">
      <c r="A9" s="1"/>
      <c r="B9" s="2"/>
      <c r="C9" s="2"/>
      <c r="D9" s="22" t="s">
        <v>18</v>
      </c>
      <c r="E9" s="15"/>
      <c r="F9" s="23" t="s">
        <v>19</v>
      </c>
      <c r="G9" s="20"/>
      <c r="H9" s="20" t="s">
        <v>20</v>
      </c>
      <c r="I9" s="21"/>
      <c r="J9" s="20" t="s">
        <v>17</v>
      </c>
      <c r="K9" s="20">
        <f t="shared" si="1"/>
        <v>0</v>
      </c>
      <c r="L9" s="17"/>
    </row>
    <row r="10" ht="16.5" customHeight="1">
      <c r="A10" s="1"/>
      <c r="B10" s="2"/>
      <c r="C10" s="2"/>
      <c r="D10" s="22" t="s">
        <v>21</v>
      </c>
      <c r="E10" s="15"/>
      <c r="F10" s="24"/>
      <c r="G10" s="20"/>
      <c r="H10" s="20" t="s">
        <v>22</v>
      </c>
      <c r="I10" s="21"/>
      <c r="J10" s="20" t="s">
        <v>23</v>
      </c>
      <c r="K10" s="20">
        <f t="shared" si="1"/>
        <v>0</v>
      </c>
      <c r="L10" s="17"/>
    </row>
    <row r="11" ht="16.5" customHeight="1">
      <c r="A11" s="1"/>
      <c r="B11" s="2"/>
      <c r="C11" s="2"/>
      <c r="D11" s="22" t="s">
        <v>24</v>
      </c>
      <c r="E11" s="15"/>
      <c r="F11" s="23" t="s">
        <v>25</v>
      </c>
      <c r="G11" s="20"/>
      <c r="H11" s="20" t="s">
        <v>26</v>
      </c>
      <c r="I11" s="21"/>
      <c r="J11" s="20" t="s">
        <v>27</v>
      </c>
      <c r="K11" s="20">
        <f t="shared" si="1"/>
        <v>0</v>
      </c>
      <c r="L11" s="17"/>
    </row>
    <row r="12" ht="16.5" customHeight="1">
      <c r="A12" s="1"/>
      <c r="B12" s="2"/>
      <c r="C12" s="2"/>
      <c r="D12" s="22" t="s">
        <v>28</v>
      </c>
      <c r="E12" s="15"/>
      <c r="F12" s="23" t="s">
        <v>29</v>
      </c>
      <c r="G12" s="20"/>
      <c r="H12" s="20" t="s">
        <v>16</v>
      </c>
      <c r="I12" s="21"/>
      <c r="J12" s="20" t="s">
        <v>17</v>
      </c>
      <c r="K12" s="20">
        <f t="shared" si="1"/>
        <v>0</v>
      </c>
      <c r="L12" s="17"/>
    </row>
    <row r="13" ht="16.5" customHeight="1">
      <c r="A13" s="1"/>
      <c r="B13" s="2"/>
      <c r="C13" s="2"/>
      <c r="D13" s="22" t="s">
        <v>30</v>
      </c>
      <c r="E13" s="15"/>
      <c r="F13" s="24"/>
      <c r="G13" s="20"/>
      <c r="H13" s="20"/>
      <c r="I13" s="21"/>
      <c r="J13" s="20"/>
      <c r="K13" s="17"/>
      <c r="L13" s="17"/>
    </row>
    <row r="14" ht="16.5" customHeight="1">
      <c r="A14" s="1"/>
      <c r="B14" s="2"/>
      <c r="C14" s="2"/>
      <c r="D14" s="14"/>
      <c r="E14" s="19" t="s">
        <v>31</v>
      </c>
      <c r="F14" s="19" t="s">
        <v>4</v>
      </c>
      <c r="G14" s="20"/>
      <c r="H14" s="20" t="s">
        <v>32</v>
      </c>
      <c r="I14" s="21"/>
      <c r="J14" s="20" t="s">
        <v>33</v>
      </c>
      <c r="K14" s="17">
        <f t="shared" ref="K14:K22" si="2">G14*I14</f>
        <v>0</v>
      </c>
      <c r="L14" s="17"/>
    </row>
    <row r="15" ht="16.5" customHeight="1">
      <c r="A15" s="1"/>
      <c r="B15" s="2"/>
      <c r="C15" s="2"/>
      <c r="D15" s="14"/>
      <c r="E15" s="19" t="s">
        <v>34</v>
      </c>
      <c r="F15" s="23"/>
      <c r="G15" s="20"/>
      <c r="H15" s="20" t="s">
        <v>32</v>
      </c>
      <c r="I15" s="21"/>
      <c r="J15" s="20" t="s">
        <v>33</v>
      </c>
      <c r="K15" s="17">
        <f t="shared" si="2"/>
        <v>0</v>
      </c>
      <c r="L15" s="17"/>
    </row>
    <row r="16" ht="16.5" customHeight="1">
      <c r="A16" s="1"/>
      <c r="B16" s="2"/>
      <c r="C16" s="2"/>
      <c r="D16" s="14"/>
      <c r="E16" s="19" t="s">
        <v>31</v>
      </c>
      <c r="F16" s="19" t="s">
        <v>8</v>
      </c>
      <c r="G16" s="20"/>
      <c r="H16" s="20" t="s">
        <v>32</v>
      </c>
      <c r="I16" s="21"/>
      <c r="J16" s="20" t="s">
        <v>33</v>
      </c>
      <c r="K16" s="17">
        <f t="shared" si="2"/>
        <v>0</v>
      </c>
      <c r="L16" s="17"/>
    </row>
    <row r="17" ht="16.5" customHeight="1">
      <c r="A17" s="1"/>
      <c r="B17" s="2"/>
      <c r="C17" s="2"/>
      <c r="D17" s="14"/>
      <c r="E17" s="19" t="s">
        <v>34</v>
      </c>
      <c r="F17" s="23"/>
      <c r="G17" s="20"/>
      <c r="H17" s="20" t="s">
        <v>32</v>
      </c>
      <c r="I17" s="21"/>
      <c r="J17" s="20" t="s">
        <v>33</v>
      </c>
      <c r="K17" s="17">
        <f t="shared" si="2"/>
        <v>0</v>
      </c>
      <c r="L17" s="17"/>
    </row>
    <row r="18" ht="16.5" customHeight="1">
      <c r="A18" s="1"/>
      <c r="B18" s="2"/>
      <c r="C18" s="2"/>
      <c r="D18" s="14"/>
      <c r="E18" s="19" t="s">
        <v>31</v>
      </c>
      <c r="F18" s="19" t="s">
        <v>10</v>
      </c>
      <c r="G18" s="20"/>
      <c r="H18" s="20" t="s">
        <v>32</v>
      </c>
      <c r="I18" s="21"/>
      <c r="J18" s="20" t="s">
        <v>33</v>
      </c>
      <c r="K18" s="17">
        <f t="shared" si="2"/>
        <v>0</v>
      </c>
      <c r="L18" s="17"/>
    </row>
    <row r="19" ht="16.5" customHeight="1">
      <c r="A19" s="1"/>
      <c r="B19" s="2"/>
      <c r="C19" s="2"/>
      <c r="D19" s="14"/>
      <c r="E19" s="19" t="s">
        <v>34</v>
      </c>
      <c r="F19" s="23"/>
      <c r="G19" s="20"/>
      <c r="H19" s="20" t="s">
        <v>32</v>
      </c>
      <c r="I19" s="21"/>
      <c r="J19" s="20" t="s">
        <v>33</v>
      </c>
      <c r="K19" s="17">
        <f t="shared" si="2"/>
        <v>0</v>
      </c>
      <c r="L19" s="17"/>
    </row>
    <row r="20" ht="16.5" customHeight="1">
      <c r="A20" s="1"/>
      <c r="B20" s="2"/>
      <c r="C20" s="2"/>
      <c r="D20" s="14"/>
      <c r="E20" s="19" t="s">
        <v>31</v>
      </c>
      <c r="F20" s="19" t="s">
        <v>12</v>
      </c>
      <c r="G20" s="20"/>
      <c r="H20" s="20" t="s">
        <v>32</v>
      </c>
      <c r="I20" s="21"/>
      <c r="J20" s="20" t="s">
        <v>33</v>
      </c>
      <c r="K20" s="17">
        <f t="shared" si="2"/>
        <v>0</v>
      </c>
      <c r="L20" s="17"/>
    </row>
    <row r="21" ht="16.5" customHeight="1">
      <c r="A21" s="1"/>
      <c r="B21" s="2"/>
      <c r="C21" s="2"/>
      <c r="D21" s="14"/>
      <c r="E21" s="19" t="s">
        <v>34</v>
      </c>
      <c r="F21" s="23"/>
      <c r="G21" s="20"/>
      <c r="H21" s="20" t="s">
        <v>32</v>
      </c>
      <c r="I21" s="21"/>
      <c r="J21" s="20" t="s">
        <v>33</v>
      </c>
      <c r="K21" s="17">
        <f t="shared" si="2"/>
        <v>0</v>
      </c>
      <c r="L21" s="17"/>
    </row>
    <row r="22" ht="16.5" customHeight="1">
      <c r="A22" s="1"/>
      <c r="B22" s="2"/>
      <c r="C22" s="2"/>
      <c r="D22" s="14" t="s">
        <v>35</v>
      </c>
      <c r="E22" s="15"/>
      <c r="F22" s="23" t="s">
        <v>36</v>
      </c>
      <c r="G22" s="20"/>
      <c r="H22" s="17"/>
      <c r="I22" s="21"/>
      <c r="J22" s="17"/>
      <c r="K22" s="17">
        <f t="shared" si="2"/>
        <v>0</v>
      </c>
      <c r="L22" s="17"/>
    </row>
    <row r="23" ht="16.5" customHeight="1">
      <c r="A23" s="1"/>
      <c r="B23" s="2"/>
      <c r="C23" s="2"/>
      <c r="D23" s="14"/>
      <c r="E23" s="15"/>
      <c r="F23" s="25" t="s">
        <v>37</v>
      </c>
      <c r="G23" s="26"/>
      <c r="H23" s="25"/>
      <c r="I23" s="27"/>
      <c r="J23" s="25"/>
      <c r="K23" s="25"/>
      <c r="L23" s="25">
        <f>SUM(K4:K22)</f>
        <v>0</v>
      </c>
    </row>
    <row r="24" ht="30.75" customHeight="1">
      <c r="A24" s="1"/>
      <c r="B24" s="2"/>
      <c r="C24" s="2"/>
      <c r="D24" s="2"/>
      <c r="E24" s="15"/>
      <c r="F24" s="16"/>
      <c r="G24" s="17"/>
      <c r="H24" s="17"/>
      <c r="I24" s="18"/>
      <c r="J24" s="17"/>
      <c r="K24" s="17"/>
      <c r="L24" s="17"/>
    </row>
    <row r="25">
      <c r="A25" s="8"/>
      <c r="B25" s="8"/>
      <c r="C25" s="28" t="s">
        <v>38</v>
      </c>
      <c r="D25" s="9"/>
      <c r="E25" s="9"/>
      <c r="F25" s="29"/>
      <c r="G25" s="30">
        <v>2021.0</v>
      </c>
      <c r="H25" s="6"/>
      <c r="I25" s="6"/>
      <c r="J25" s="6"/>
      <c r="K25" s="6"/>
      <c r="L25" s="7"/>
    </row>
    <row r="26">
      <c r="A26" s="1"/>
      <c r="B26" s="1"/>
      <c r="C26" s="31"/>
      <c r="D26" s="22" t="s">
        <v>39</v>
      </c>
      <c r="E26" s="2"/>
      <c r="F26" s="24"/>
      <c r="G26" s="17"/>
      <c r="H26" s="17"/>
      <c r="I26" s="18"/>
      <c r="J26" s="17"/>
      <c r="K26" s="32"/>
      <c r="L26" s="17"/>
    </row>
    <row r="27">
      <c r="A27" s="1"/>
      <c r="B27" s="1"/>
      <c r="C27" s="31"/>
      <c r="D27" s="14"/>
      <c r="E27" s="19" t="s">
        <v>40</v>
      </c>
      <c r="F27" s="23" t="s">
        <v>41</v>
      </c>
      <c r="G27" s="17"/>
      <c r="H27" s="17"/>
      <c r="I27" s="18"/>
      <c r="J27" s="17"/>
      <c r="K27" s="20">
        <v>0.0</v>
      </c>
      <c r="L27" s="20"/>
    </row>
    <row r="28">
      <c r="A28" s="1"/>
      <c r="B28" s="1"/>
      <c r="C28" s="31"/>
      <c r="D28" s="14"/>
      <c r="E28" s="19" t="s">
        <v>42</v>
      </c>
      <c r="F28" s="23"/>
      <c r="G28" s="20"/>
      <c r="H28" s="17"/>
      <c r="I28" s="21"/>
      <c r="J28" s="24"/>
      <c r="K28" s="20">
        <v>0.0</v>
      </c>
      <c r="L28" s="17"/>
    </row>
    <row r="29">
      <c r="A29" s="1"/>
      <c r="B29" s="1"/>
      <c r="C29" s="31"/>
      <c r="D29" s="14"/>
      <c r="E29" s="19" t="s">
        <v>43</v>
      </c>
      <c r="F29" s="23" t="s">
        <v>44</v>
      </c>
      <c r="G29" s="20"/>
      <c r="H29" s="17"/>
      <c r="I29" s="21"/>
      <c r="J29" s="24"/>
      <c r="K29" s="17">
        <f>G29*I29</f>
        <v>0</v>
      </c>
      <c r="L29" s="17"/>
    </row>
    <row r="30">
      <c r="A30" s="1"/>
      <c r="B30" s="1"/>
      <c r="C30" s="31"/>
      <c r="D30" s="14"/>
      <c r="E30" s="2" t="s">
        <v>45</v>
      </c>
      <c r="F30" s="23"/>
      <c r="G30" s="20"/>
      <c r="H30" s="17" t="s">
        <v>46</v>
      </c>
      <c r="I30" s="21"/>
      <c r="J30" s="24" t="s">
        <v>47</v>
      </c>
      <c r="K30" s="17">
        <f>G30*I30*0.78</f>
        <v>0</v>
      </c>
      <c r="L30" s="17"/>
    </row>
    <row r="31">
      <c r="A31" s="1"/>
      <c r="B31" s="1"/>
      <c r="C31" s="31"/>
      <c r="D31" s="14"/>
      <c r="E31" s="19" t="s">
        <v>45</v>
      </c>
      <c r="F31" s="23" t="s">
        <v>48</v>
      </c>
      <c r="G31" s="20"/>
      <c r="H31" s="20" t="s">
        <v>49</v>
      </c>
      <c r="I31" s="21"/>
      <c r="J31" s="23" t="s">
        <v>47</v>
      </c>
      <c r="K31" s="20">
        <f t="shared" ref="K31:K32" si="3">G31*I31</f>
        <v>0</v>
      </c>
      <c r="L31" s="17"/>
    </row>
    <row r="32">
      <c r="A32" s="1"/>
      <c r="B32" s="1"/>
      <c r="C32" s="31"/>
      <c r="D32" s="14"/>
      <c r="E32" s="19" t="s">
        <v>50</v>
      </c>
      <c r="F32" s="23" t="s">
        <v>51</v>
      </c>
      <c r="G32" s="20"/>
      <c r="H32" s="20" t="s">
        <v>52</v>
      </c>
      <c r="I32" s="21"/>
      <c r="J32" s="23" t="s">
        <v>53</v>
      </c>
      <c r="K32" s="17">
        <f t="shared" si="3"/>
        <v>0</v>
      </c>
      <c r="L32" s="17"/>
    </row>
    <row r="33">
      <c r="A33" s="1"/>
      <c r="B33" s="1"/>
      <c r="C33" s="31"/>
      <c r="D33" s="14"/>
      <c r="E33" s="2" t="s">
        <v>54</v>
      </c>
      <c r="F33" s="33"/>
      <c r="G33" s="20"/>
      <c r="H33" s="17" t="s">
        <v>55</v>
      </c>
      <c r="I33" s="21"/>
      <c r="J33" s="24" t="s">
        <v>56</v>
      </c>
      <c r="K33" s="20">
        <f>G33*I33*0.78</f>
        <v>0</v>
      </c>
      <c r="L33" s="17"/>
    </row>
    <row r="34">
      <c r="A34" s="1"/>
      <c r="B34" s="1"/>
      <c r="C34" s="31"/>
      <c r="D34" s="14"/>
      <c r="E34" s="19" t="s">
        <v>57</v>
      </c>
      <c r="F34" s="24"/>
      <c r="G34" s="17"/>
      <c r="H34" s="17"/>
      <c r="I34" s="18"/>
      <c r="J34" s="24"/>
      <c r="K34" s="20">
        <v>0.0</v>
      </c>
      <c r="L34" s="17"/>
    </row>
    <row r="35">
      <c r="A35" s="1"/>
      <c r="B35" s="1"/>
      <c r="C35" s="31"/>
      <c r="D35" s="22"/>
      <c r="E35" s="19" t="s">
        <v>58</v>
      </c>
      <c r="F35" s="24"/>
      <c r="G35" s="17"/>
      <c r="H35" s="17"/>
      <c r="I35" s="18"/>
      <c r="J35" s="24"/>
      <c r="K35" s="20">
        <v>0.0</v>
      </c>
      <c r="L35" s="17"/>
    </row>
    <row r="36">
      <c r="A36" s="1"/>
      <c r="B36" s="1"/>
      <c r="C36" s="31"/>
      <c r="D36" s="22"/>
      <c r="E36" s="19" t="s">
        <v>59</v>
      </c>
      <c r="F36" s="34"/>
      <c r="G36" s="23"/>
      <c r="H36" s="23" t="s">
        <v>60</v>
      </c>
      <c r="I36" s="35"/>
      <c r="J36" s="23" t="s">
        <v>61</v>
      </c>
      <c r="K36" s="20">
        <f t="shared" ref="K36:K39" si="4">G36*I36</f>
        <v>0</v>
      </c>
      <c r="L36" s="34"/>
    </row>
    <row r="37">
      <c r="A37" s="1"/>
      <c r="B37" s="1"/>
      <c r="C37" s="31"/>
      <c r="D37" s="22"/>
      <c r="E37" s="19" t="s">
        <v>62</v>
      </c>
      <c r="F37" s="23"/>
      <c r="G37" s="23"/>
      <c r="H37" s="23" t="s">
        <v>26</v>
      </c>
      <c r="I37" s="35"/>
      <c r="J37" s="23" t="s">
        <v>27</v>
      </c>
      <c r="K37" s="20">
        <f t="shared" si="4"/>
        <v>0</v>
      </c>
      <c r="L37" s="34"/>
    </row>
    <row r="38">
      <c r="A38" s="1"/>
      <c r="B38" s="1"/>
      <c r="C38" s="31"/>
      <c r="D38" s="22"/>
      <c r="E38" s="19" t="s">
        <v>63</v>
      </c>
      <c r="F38" s="23"/>
      <c r="G38" s="23"/>
      <c r="H38" s="23" t="s">
        <v>64</v>
      </c>
      <c r="I38" s="35"/>
      <c r="J38" s="23" t="s">
        <v>65</v>
      </c>
      <c r="K38" s="20">
        <f t="shared" si="4"/>
        <v>0</v>
      </c>
      <c r="L38" s="34"/>
    </row>
    <row r="39">
      <c r="A39" s="1"/>
      <c r="B39" s="1"/>
      <c r="C39" s="31"/>
      <c r="D39" s="22"/>
      <c r="E39" s="19" t="s">
        <v>66</v>
      </c>
      <c r="F39" s="23" t="s">
        <v>67</v>
      </c>
      <c r="G39" s="20"/>
      <c r="H39" s="20" t="s">
        <v>68</v>
      </c>
      <c r="I39" s="21"/>
      <c r="J39" s="23" t="s">
        <v>69</v>
      </c>
      <c r="K39" s="20">
        <f t="shared" si="4"/>
        <v>0</v>
      </c>
      <c r="L39" s="34"/>
    </row>
    <row r="40">
      <c r="A40" s="1"/>
      <c r="B40" s="1"/>
      <c r="C40" s="31"/>
      <c r="D40" s="22"/>
      <c r="E40" s="19" t="s">
        <v>70</v>
      </c>
      <c r="F40" s="23"/>
      <c r="G40" s="24"/>
      <c r="H40" s="24"/>
      <c r="I40" s="36"/>
      <c r="J40" s="24"/>
      <c r="K40" s="20">
        <v>0.0</v>
      </c>
      <c r="L40" s="34"/>
    </row>
    <row r="41">
      <c r="A41" s="1"/>
      <c r="B41" s="1"/>
      <c r="C41" s="31"/>
      <c r="D41" s="22"/>
      <c r="E41" s="19" t="s">
        <v>71</v>
      </c>
      <c r="F41" s="23" t="s">
        <v>72</v>
      </c>
      <c r="G41" s="24"/>
      <c r="H41" s="24"/>
      <c r="I41" s="36"/>
      <c r="J41" s="24"/>
      <c r="K41" s="20">
        <v>0.0</v>
      </c>
      <c r="L41" s="34"/>
    </row>
    <row r="42">
      <c r="A42" s="1"/>
      <c r="B42" s="1"/>
      <c r="C42" s="31"/>
      <c r="D42" s="22"/>
      <c r="E42" s="2"/>
      <c r="F42" s="37" t="s">
        <v>73</v>
      </c>
      <c r="G42" s="38"/>
      <c r="H42" s="38"/>
      <c r="I42" s="39"/>
      <c r="J42" s="38"/>
      <c r="K42" s="7"/>
      <c r="L42" s="40">
        <f>sum(K27:K41)</f>
        <v>0</v>
      </c>
    </row>
    <row r="43">
      <c r="A43" s="1"/>
      <c r="B43" s="1"/>
      <c r="C43" s="31"/>
      <c r="D43" s="22" t="s">
        <v>74</v>
      </c>
      <c r="E43" s="2"/>
      <c r="F43" s="24"/>
      <c r="G43" s="17"/>
      <c r="H43" s="17"/>
      <c r="I43" s="18"/>
      <c r="J43" s="24"/>
      <c r="K43" s="32"/>
      <c r="L43" s="17"/>
    </row>
    <row r="44">
      <c r="A44" s="1"/>
      <c r="B44" s="1"/>
      <c r="C44" s="31"/>
      <c r="D44" s="14"/>
      <c r="E44" s="2" t="s">
        <v>75</v>
      </c>
      <c r="F44" s="24"/>
      <c r="G44" s="17"/>
      <c r="H44" s="17"/>
      <c r="I44" s="18"/>
      <c r="J44" s="24"/>
      <c r="K44" s="20">
        <v>0.0</v>
      </c>
      <c r="L44" s="17"/>
    </row>
    <row r="45">
      <c r="A45" s="1"/>
      <c r="B45" s="1"/>
      <c r="C45" s="31"/>
      <c r="D45" s="14"/>
      <c r="E45" s="2" t="s">
        <v>76</v>
      </c>
      <c r="F45" s="23" t="s">
        <v>77</v>
      </c>
      <c r="G45" s="17"/>
      <c r="H45" s="17"/>
      <c r="I45" s="21"/>
      <c r="J45" s="24"/>
      <c r="K45" s="20">
        <v>0.0</v>
      </c>
      <c r="L45" s="17"/>
    </row>
    <row r="46">
      <c r="A46" s="1"/>
      <c r="B46" s="1"/>
      <c r="C46" s="31"/>
      <c r="D46" s="14"/>
      <c r="E46" s="2" t="s">
        <v>78</v>
      </c>
      <c r="F46" s="23" t="s">
        <v>79</v>
      </c>
      <c r="G46" s="17"/>
      <c r="H46" s="17"/>
      <c r="I46" s="18"/>
      <c r="J46" s="24"/>
      <c r="K46" s="20">
        <v>0.0</v>
      </c>
      <c r="L46" s="17"/>
    </row>
    <row r="47">
      <c r="A47" s="1"/>
      <c r="B47" s="1"/>
      <c r="C47" s="31"/>
      <c r="D47" s="14"/>
      <c r="E47" s="19" t="s">
        <v>80</v>
      </c>
      <c r="F47" s="23" t="s">
        <v>81</v>
      </c>
      <c r="G47" s="17"/>
      <c r="H47" s="17" t="s">
        <v>82</v>
      </c>
      <c r="I47" s="18"/>
      <c r="J47" s="24" t="s">
        <v>83</v>
      </c>
      <c r="K47" s="17">
        <f t="shared" ref="K47:K48" si="5">G47*I47</f>
        <v>0</v>
      </c>
      <c r="L47" s="17"/>
    </row>
    <row r="48">
      <c r="A48" s="1"/>
      <c r="B48" s="1"/>
      <c r="C48" s="31"/>
      <c r="D48" s="14"/>
      <c r="E48" s="19" t="s">
        <v>84</v>
      </c>
      <c r="F48" s="23" t="s">
        <v>85</v>
      </c>
      <c r="G48" s="20"/>
      <c r="H48" s="20" t="s">
        <v>86</v>
      </c>
      <c r="I48" s="21"/>
      <c r="J48" s="23" t="s">
        <v>87</v>
      </c>
      <c r="K48" s="17">
        <f t="shared" si="5"/>
        <v>0</v>
      </c>
      <c r="L48" s="17"/>
    </row>
    <row r="49">
      <c r="A49" s="1"/>
      <c r="B49" s="1"/>
      <c r="C49" s="31"/>
      <c r="D49" s="14"/>
      <c r="E49" s="2" t="s">
        <v>88</v>
      </c>
      <c r="F49" s="24" t="s">
        <v>89</v>
      </c>
      <c r="G49" s="17"/>
      <c r="H49" s="17"/>
      <c r="I49" s="18"/>
      <c r="J49" s="24"/>
      <c r="K49" s="20">
        <v>0.0</v>
      </c>
      <c r="L49" s="17"/>
    </row>
    <row r="50">
      <c r="A50" s="1"/>
      <c r="B50" s="1"/>
      <c r="C50" s="31"/>
      <c r="D50" s="22"/>
      <c r="E50" s="2"/>
      <c r="F50" s="37" t="s">
        <v>90</v>
      </c>
      <c r="G50" s="38"/>
      <c r="H50" s="38"/>
      <c r="I50" s="39"/>
      <c r="J50" s="38"/>
      <c r="K50" s="41"/>
      <c r="L50" s="42">
        <f>sum(K44:K49)</f>
        <v>0</v>
      </c>
    </row>
    <row r="51">
      <c r="A51" s="1"/>
      <c r="B51" s="1"/>
      <c r="C51" s="31"/>
      <c r="D51" s="22" t="s">
        <v>91</v>
      </c>
      <c r="E51" s="2"/>
      <c r="F51" s="24"/>
      <c r="G51" s="17"/>
      <c r="H51" s="17"/>
      <c r="I51" s="18"/>
      <c r="J51" s="24"/>
      <c r="K51" s="32"/>
      <c r="L51" s="17"/>
    </row>
    <row r="52">
      <c r="A52" s="1"/>
      <c r="B52" s="1"/>
      <c r="C52" s="31"/>
      <c r="D52" s="14"/>
      <c r="E52" s="2" t="s">
        <v>92</v>
      </c>
      <c r="F52" s="24"/>
      <c r="G52" s="20"/>
      <c r="H52" s="17" t="s">
        <v>82</v>
      </c>
      <c r="I52" s="18"/>
      <c r="J52" s="24" t="s">
        <v>83</v>
      </c>
      <c r="K52" s="17">
        <f>G52*I52</f>
        <v>0</v>
      </c>
      <c r="L52" s="17"/>
    </row>
    <row r="53">
      <c r="A53" s="1"/>
      <c r="B53" s="1"/>
      <c r="C53" s="31"/>
      <c r="D53" s="14"/>
      <c r="E53" s="2" t="s">
        <v>93</v>
      </c>
      <c r="F53" s="24" t="s">
        <v>94</v>
      </c>
      <c r="G53" s="17"/>
      <c r="H53" s="17"/>
      <c r="I53" s="18"/>
      <c r="J53" s="24"/>
      <c r="K53" s="20">
        <v>0.0</v>
      </c>
      <c r="L53" s="17"/>
    </row>
    <row r="54">
      <c r="A54" s="1"/>
      <c r="B54" s="1"/>
      <c r="C54" s="31"/>
      <c r="D54" s="22"/>
      <c r="E54" s="2"/>
      <c r="F54" s="37" t="s">
        <v>95</v>
      </c>
      <c r="G54" s="43"/>
      <c r="H54" s="43"/>
      <c r="I54" s="44"/>
      <c r="J54" s="38"/>
      <c r="K54" s="45"/>
      <c r="L54" s="25">
        <f>sum(K52:K53)</f>
        <v>0</v>
      </c>
    </row>
    <row r="55">
      <c r="A55" s="1"/>
      <c r="B55" s="1"/>
      <c r="C55" s="31"/>
      <c r="D55" s="22" t="s">
        <v>96</v>
      </c>
      <c r="E55" s="2"/>
      <c r="F55" s="24"/>
      <c r="G55" s="17"/>
      <c r="H55" s="17"/>
      <c r="I55" s="18"/>
      <c r="J55" s="24"/>
      <c r="K55" s="20"/>
      <c r="L55" s="17"/>
    </row>
    <row r="56">
      <c r="A56" s="1"/>
      <c r="B56" s="1"/>
      <c r="C56" s="31"/>
      <c r="D56" s="22"/>
      <c r="E56" s="2"/>
      <c r="F56" s="23" t="s">
        <v>97</v>
      </c>
      <c r="G56" s="17"/>
      <c r="H56" s="17"/>
      <c r="I56" s="18"/>
      <c r="J56" s="24"/>
      <c r="K56" s="20">
        <v>0.0</v>
      </c>
      <c r="L56" s="46"/>
    </row>
    <row r="57">
      <c r="A57" s="1"/>
      <c r="B57" s="1"/>
      <c r="C57" s="31"/>
      <c r="D57" s="22"/>
      <c r="E57" s="2"/>
      <c r="F57" s="23" t="s">
        <v>98</v>
      </c>
      <c r="G57" s="20"/>
      <c r="H57" s="20" t="s">
        <v>82</v>
      </c>
      <c r="I57" s="21"/>
      <c r="J57" s="23" t="s">
        <v>83</v>
      </c>
      <c r="K57" s="17">
        <f>G57*I57</f>
        <v>0</v>
      </c>
      <c r="L57" s="46"/>
    </row>
    <row r="58">
      <c r="A58" s="1"/>
      <c r="B58" s="1"/>
      <c r="C58" s="31"/>
      <c r="D58" s="22"/>
      <c r="E58" s="2"/>
      <c r="F58" s="37" t="s">
        <v>99</v>
      </c>
      <c r="G58" s="43"/>
      <c r="H58" s="43"/>
      <c r="I58" s="44"/>
      <c r="J58" s="38"/>
      <c r="K58" s="47"/>
      <c r="L58" s="25">
        <f>sum(K56:K57)</f>
        <v>0</v>
      </c>
    </row>
    <row r="59">
      <c r="A59" s="1"/>
      <c r="B59" s="1"/>
      <c r="C59" s="31"/>
      <c r="D59" s="22" t="s">
        <v>100</v>
      </c>
      <c r="E59" s="2"/>
      <c r="F59" s="24"/>
      <c r="G59" s="17"/>
      <c r="H59" s="17"/>
      <c r="I59" s="18"/>
      <c r="J59" s="24"/>
      <c r="K59" s="32"/>
      <c r="L59" s="17"/>
    </row>
    <row r="60">
      <c r="A60" s="1"/>
      <c r="B60" s="1"/>
      <c r="C60" s="31"/>
      <c r="D60" s="14"/>
      <c r="E60" s="19" t="s">
        <v>101</v>
      </c>
      <c r="F60" s="23" t="s">
        <v>102</v>
      </c>
      <c r="G60" s="17"/>
      <c r="H60" s="17"/>
      <c r="I60" s="18"/>
      <c r="J60" s="24"/>
      <c r="K60" s="20">
        <v>0.0</v>
      </c>
      <c r="L60" s="17"/>
    </row>
    <row r="61">
      <c r="A61" s="1"/>
      <c r="B61" s="1"/>
      <c r="C61" s="31"/>
      <c r="D61" s="22"/>
      <c r="E61" s="2"/>
      <c r="F61" s="37" t="s">
        <v>103</v>
      </c>
      <c r="G61" s="43"/>
      <c r="H61" s="43"/>
      <c r="I61" s="44"/>
      <c r="J61" s="38"/>
      <c r="K61" s="47"/>
      <c r="L61" s="25">
        <f>sum(K60)</f>
        <v>0</v>
      </c>
    </row>
    <row r="62">
      <c r="A62" s="1"/>
      <c r="B62" s="1"/>
      <c r="C62" s="31"/>
      <c r="D62" s="22" t="s">
        <v>104</v>
      </c>
      <c r="E62" s="2"/>
      <c r="F62" s="24"/>
      <c r="G62" s="17"/>
      <c r="H62" s="17"/>
      <c r="I62" s="18"/>
      <c r="J62" s="24"/>
      <c r="K62" s="32"/>
      <c r="L62" s="17"/>
    </row>
    <row r="63">
      <c r="A63" s="1"/>
      <c r="B63" s="1"/>
      <c r="C63" s="31"/>
      <c r="D63" s="22"/>
      <c r="E63" s="19" t="s">
        <v>105</v>
      </c>
      <c r="F63" s="24"/>
      <c r="G63" s="20"/>
      <c r="H63" s="20" t="s">
        <v>106</v>
      </c>
      <c r="I63" s="21"/>
      <c r="J63" s="23" t="s">
        <v>107</v>
      </c>
      <c r="K63" s="20">
        <f t="shared" ref="K63:K64" si="6">G63*I63</f>
        <v>0</v>
      </c>
      <c r="L63" s="17"/>
    </row>
    <row r="64">
      <c r="A64" s="1"/>
      <c r="B64" s="1"/>
      <c r="C64" s="31"/>
      <c r="D64" s="22"/>
      <c r="E64" s="19" t="s">
        <v>108</v>
      </c>
      <c r="F64" s="24"/>
      <c r="G64" s="20"/>
      <c r="H64" s="20" t="s">
        <v>109</v>
      </c>
      <c r="I64" s="21"/>
      <c r="J64" s="23" t="s">
        <v>107</v>
      </c>
      <c r="K64" s="20">
        <f t="shared" si="6"/>
        <v>0</v>
      </c>
      <c r="L64" s="17"/>
    </row>
    <row r="65">
      <c r="A65" s="1"/>
      <c r="B65" s="1"/>
      <c r="C65" s="31"/>
      <c r="D65" s="22"/>
      <c r="E65" s="2"/>
      <c r="F65" s="37" t="s">
        <v>110</v>
      </c>
      <c r="G65" s="43"/>
      <c r="H65" s="43"/>
      <c r="I65" s="44"/>
      <c r="J65" s="38"/>
      <c r="K65" s="45"/>
      <c r="L65" s="25">
        <f>sum(K63:K64)</f>
        <v>0</v>
      </c>
    </row>
    <row r="66">
      <c r="A66" s="1"/>
      <c r="B66" s="1"/>
      <c r="C66" s="31"/>
      <c r="D66" s="22" t="s">
        <v>111</v>
      </c>
      <c r="E66" s="2"/>
      <c r="F66" s="24"/>
      <c r="G66" s="17"/>
      <c r="H66" s="17"/>
      <c r="I66" s="18"/>
      <c r="J66" s="24"/>
      <c r="K66" s="20"/>
      <c r="L66" s="17"/>
    </row>
    <row r="67">
      <c r="A67" s="1"/>
      <c r="B67" s="1"/>
      <c r="C67" s="31"/>
      <c r="D67" s="22"/>
      <c r="E67" s="48" t="s">
        <v>112</v>
      </c>
      <c r="F67" s="24"/>
      <c r="G67" s="17"/>
      <c r="H67" s="17"/>
      <c r="I67" s="18"/>
      <c r="J67" s="24"/>
      <c r="K67" s="20">
        <v>0.0</v>
      </c>
      <c r="L67" s="17"/>
    </row>
    <row r="68">
      <c r="A68" s="1"/>
      <c r="B68" s="1"/>
      <c r="C68" s="31"/>
      <c r="D68" s="22"/>
      <c r="E68" s="48" t="s">
        <v>113</v>
      </c>
      <c r="F68" s="24"/>
      <c r="G68" s="17"/>
      <c r="H68" s="17"/>
      <c r="I68" s="18"/>
      <c r="J68" s="24"/>
      <c r="K68" s="20">
        <v>0.0</v>
      </c>
      <c r="L68" s="17"/>
    </row>
    <row r="69">
      <c r="A69" s="1"/>
      <c r="B69" s="1"/>
      <c r="C69" s="31"/>
      <c r="D69" s="22"/>
      <c r="E69" s="48" t="s">
        <v>114</v>
      </c>
      <c r="F69" s="24"/>
      <c r="G69" s="17"/>
      <c r="H69" s="17"/>
      <c r="I69" s="18"/>
      <c r="J69" s="24"/>
      <c r="K69" s="20">
        <v>0.0</v>
      </c>
      <c r="L69" s="17"/>
    </row>
    <row r="70">
      <c r="A70" s="1"/>
      <c r="B70" s="1"/>
      <c r="C70" s="31"/>
      <c r="D70" s="22"/>
      <c r="E70" s="48" t="s">
        <v>115</v>
      </c>
      <c r="F70" s="34"/>
      <c r="G70" s="17"/>
      <c r="H70" s="17"/>
      <c r="I70" s="18"/>
      <c r="J70" s="24"/>
      <c r="K70" s="20">
        <v>0.0</v>
      </c>
      <c r="L70" s="46"/>
    </row>
    <row r="71">
      <c r="A71" s="1"/>
      <c r="B71" s="1"/>
      <c r="C71" s="31"/>
      <c r="D71" s="22"/>
      <c r="E71" s="2"/>
      <c r="F71" s="37" t="s">
        <v>116</v>
      </c>
      <c r="G71" s="43"/>
      <c r="H71" s="43"/>
      <c r="I71" s="44"/>
      <c r="J71" s="38"/>
      <c r="K71" s="47"/>
      <c r="L71" s="25">
        <f>sum(K67:K70)</f>
        <v>0</v>
      </c>
    </row>
    <row r="72">
      <c r="A72" s="1"/>
      <c r="B72" s="1"/>
      <c r="C72" s="31"/>
      <c r="D72" s="22" t="s">
        <v>117</v>
      </c>
      <c r="E72" s="2"/>
      <c r="F72" s="24"/>
      <c r="G72" s="17"/>
      <c r="H72" s="17"/>
      <c r="I72" s="18"/>
      <c r="J72" s="24"/>
      <c r="K72" s="32"/>
      <c r="L72" s="17"/>
    </row>
    <row r="73">
      <c r="A73" s="1"/>
      <c r="B73" s="1"/>
      <c r="C73" s="31"/>
      <c r="D73" s="14"/>
      <c r="E73" s="19" t="s">
        <v>118</v>
      </c>
      <c r="F73" s="24"/>
      <c r="G73" s="17"/>
      <c r="H73" s="24"/>
      <c r="I73" s="18"/>
      <c r="J73" s="17"/>
      <c r="K73" s="20">
        <v>0.0</v>
      </c>
      <c r="L73" s="17"/>
    </row>
    <row r="74">
      <c r="A74" s="1"/>
      <c r="B74" s="1"/>
      <c r="C74" s="31"/>
      <c r="D74" s="14"/>
      <c r="E74" s="2" t="s">
        <v>119</v>
      </c>
      <c r="F74" s="24"/>
      <c r="G74" s="17"/>
      <c r="H74" s="24"/>
      <c r="I74" s="18"/>
      <c r="J74" s="17"/>
      <c r="K74" s="20">
        <v>0.0</v>
      </c>
      <c r="L74" s="17"/>
    </row>
    <row r="75">
      <c r="A75" s="1"/>
      <c r="B75" s="1"/>
      <c r="C75" s="31"/>
      <c r="D75" s="22"/>
      <c r="E75" s="19" t="s">
        <v>120</v>
      </c>
      <c r="F75" s="34"/>
      <c r="G75" s="17"/>
      <c r="H75" s="24"/>
      <c r="I75" s="18"/>
      <c r="J75" s="24"/>
      <c r="K75" s="20">
        <f>K13*7%</f>
        <v>0</v>
      </c>
      <c r="L75" s="46"/>
    </row>
    <row r="76">
      <c r="A76" s="1"/>
      <c r="B76" s="1"/>
      <c r="C76" s="31"/>
      <c r="D76" s="22"/>
      <c r="E76" s="2"/>
      <c r="F76" s="37" t="s">
        <v>121</v>
      </c>
      <c r="G76" s="43"/>
      <c r="H76" s="38"/>
      <c r="I76" s="44"/>
      <c r="J76" s="38"/>
      <c r="K76" s="47"/>
      <c r="L76" s="25">
        <f>sum(K73:K75)</f>
        <v>0</v>
      </c>
    </row>
    <row r="77">
      <c r="A77" s="1"/>
      <c r="B77" s="1"/>
      <c r="C77" s="31"/>
      <c r="D77" s="22" t="s">
        <v>122</v>
      </c>
      <c r="E77" s="2"/>
      <c r="F77" s="24"/>
      <c r="G77" s="17"/>
      <c r="H77" s="24"/>
      <c r="I77" s="18"/>
      <c r="J77" s="24"/>
      <c r="K77" s="32"/>
      <c r="L77" s="17"/>
    </row>
    <row r="78">
      <c r="A78" s="1"/>
      <c r="B78" s="1"/>
      <c r="C78" s="31"/>
      <c r="D78" s="14"/>
      <c r="E78" s="19" t="s">
        <v>123</v>
      </c>
      <c r="F78" s="23"/>
      <c r="G78" s="17"/>
      <c r="H78" s="17"/>
      <c r="I78" s="18"/>
      <c r="J78" s="24"/>
      <c r="K78" s="20">
        <v>0.0</v>
      </c>
      <c r="L78" s="17"/>
    </row>
    <row r="79">
      <c r="A79" s="1"/>
      <c r="B79" s="1"/>
      <c r="C79" s="31"/>
      <c r="D79" s="22"/>
      <c r="E79" s="19" t="s">
        <v>124</v>
      </c>
      <c r="F79" s="24"/>
      <c r="G79" s="17"/>
      <c r="H79" s="24"/>
      <c r="I79" s="18"/>
      <c r="J79" s="24"/>
      <c r="K79" s="20">
        <v>0.0</v>
      </c>
      <c r="L79" s="17"/>
    </row>
    <row r="80">
      <c r="A80" s="1"/>
      <c r="B80" s="1"/>
      <c r="C80" s="31"/>
      <c r="D80" s="22"/>
      <c r="E80" s="2"/>
      <c r="F80" s="37" t="s">
        <v>125</v>
      </c>
      <c r="G80" s="43"/>
      <c r="H80" s="38"/>
      <c r="I80" s="44"/>
      <c r="J80" s="38"/>
      <c r="K80" s="7"/>
      <c r="L80" s="25">
        <f>sum(K78:K79)</f>
        <v>0</v>
      </c>
    </row>
    <row r="81">
      <c r="A81" s="1"/>
      <c r="B81" s="1"/>
      <c r="C81" s="31"/>
      <c r="D81" s="22" t="s">
        <v>126</v>
      </c>
      <c r="E81" s="2"/>
      <c r="F81" s="24"/>
      <c r="G81" s="17"/>
      <c r="H81" s="17"/>
      <c r="I81" s="18"/>
      <c r="J81" s="24"/>
      <c r="K81" s="4"/>
      <c r="L81" s="17"/>
    </row>
    <row r="82">
      <c r="A82" s="1"/>
      <c r="B82" s="1"/>
      <c r="C82" s="31"/>
      <c r="D82" s="14"/>
      <c r="E82" s="2" t="s">
        <v>127</v>
      </c>
      <c r="F82" s="24"/>
      <c r="G82" s="20"/>
      <c r="H82" s="17" t="s">
        <v>128</v>
      </c>
      <c r="I82" s="21"/>
      <c r="J82" s="24" t="s">
        <v>129</v>
      </c>
      <c r="K82" s="17">
        <f>G82*I82</f>
        <v>0</v>
      </c>
      <c r="L82" s="17"/>
    </row>
    <row r="83">
      <c r="A83" s="1"/>
      <c r="B83" s="1"/>
      <c r="C83" s="31"/>
      <c r="D83" s="14"/>
      <c r="E83" s="48" t="s">
        <v>130</v>
      </c>
      <c r="F83" s="23" t="s">
        <v>131</v>
      </c>
      <c r="G83" s="20"/>
      <c r="H83" s="20"/>
      <c r="I83" s="21"/>
      <c r="J83" s="23"/>
      <c r="K83" s="20">
        <v>0.0</v>
      </c>
      <c r="L83" s="17"/>
    </row>
    <row r="84">
      <c r="A84" s="1"/>
      <c r="B84" s="1"/>
      <c r="C84" s="31"/>
      <c r="D84" s="14"/>
      <c r="E84" s="48" t="s">
        <v>132</v>
      </c>
      <c r="F84" s="23" t="s">
        <v>131</v>
      </c>
      <c r="G84" s="20"/>
      <c r="H84" s="17"/>
      <c r="I84" s="18"/>
      <c r="J84" s="24"/>
      <c r="K84" s="20">
        <v>0.0</v>
      </c>
      <c r="L84" s="17"/>
    </row>
    <row r="85">
      <c r="A85" s="1"/>
      <c r="B85" s="1"/>
      <c r="C85" s="31"/>
      <c r="D85" s="14"/>
      <c r="E85" s="48" t="s">
        <v>133</v>
      </c>
      <c r="F85" s="33"/>
      <c r="G85" s="20"/>
      <c r="H85" s="17"/>
      <c r="I85" s="18"/>
      <c r="J85" s="24"/>
      <c r="K85" s="20">
        <v>0.0</v>
      </c>
      <c r="L85" s="17"/>
    </row>
    <row r="86">
      <c r="A86" s="1"/>
      <c r="B86" s="1"/>
      <c r="C86" s="31"/>
      <c r="D86" s="14"/>
      <c r="E86" s="48" t="s">
        <v>134</v>
      </c>
      <c r="F86" s="33"/>
      <c r="G86" s="20"/>
      <c r="H86" s="17"/>
      <c r="I86" s="18"/>
      <c r="J86" s="24"/>
      <c r="K86" s="20">
        <v>0.0</v>
      </c>
      <c r="L86" s="17"/>
    </row>
    <row r="87">
      <c r="A87" s="1"/>
      <c r="B87" s="1"/>
      <c r="C87" s="31"/>
      <c r="D87" s="14"/>
      <c r="E87" s="19" t="s">
        <v>135</v>
      </c>
      <c r="F87" s="33"/>
      <c r="G87" s="20"/>
      <c r="H87" s="17"/>
      <c r="I87" s="18"/>
      <c r="J87" s="24"/>
      <c r="K87" s="20">
        <v>0.0</v>
      </c>
      <c r="L87" s="17"/>
    </row>
    <row r="88">
      <c r="A88" s="1"/>
      <c r="B88" s="1"/>
      <c r="C88" s="31"/>
      <c r="D88" s="14"/>
      <c r="E88" s="2" t="s">
        <v>136</v>
      </c>
      <c r="F88" s="33"/>
      <c r="G88" s="20"/>
      <c r="H88" s="17" t="s">
        <v>137</v>
      </c>
      <c r="I88" s="21"/>
      <c r="J88" s="24" t="s">
        <v>138</v>
      </c>
      <c r="K88" s="20">
        <v>0.0</v>
      </c>
      <c r="L88" s="17"/>
    </row>
    <row r="89">
      <c r="A89" s="1"/>
      <c r="B89" s="1"/>
      <c r="C89" s="31"/>
      <c r="D89" s="14"/>
      <c r="E89" s="2" t="s">
        <v>139</v>
      </c>
      <c r="F89" s="33"/>
      <c r="G89" s="20"/>
      <c r="H89" s="20" t="s">
        <v>140</v>
      </c>
      <c r="I89" s="21"/>
      <c r="J89" s="23" t="s">
        <v>141</v>
      </c>
      <c r="K89" s="20">
        <v>0.0</v>
      </c>
      <c r="L89" s="17"/>
    </row>
    <row r="90">
      <c r="A90" s="1"/>
      <c r="B90" s="1"/>
      <c r="C90" s="31"/>
      <c r="D90" s="22"/>
      <c r="E90" s="2"/>
      <c r="F90" s="37" t="s">
        <v>142</v>
      </c>
      <c r="G90" s="43"/>
      <c r="H90" s="43"/>
      <c r="I90" s="44"/>
      <c r="J90" s="38"/>
      <c r="K90" s="47"/>
      <c r="L90" s="25">
        <f>sum(K82:K89)</f>
        <v>0</v>
      </c>
    </row>
    <row r="91">
      <c r="A91" s="1"/>
      <c r="B91" s="1"/>
      <c r="C91" s="31"/>
      <c r="D91" s="22" t="s">
        <v>143</v>
      </c>
      <c r="E91" s="2"/>
      <c r="F91" s="24"/>
      <c r="G91" s="17"/>
      <c r="H91" s="17"/>
      <c r="I91" s="18"/>
      <c r="J91" s="24"/>
      <c r="K91" s="32"/>
      <c r="L91" s="17"/>
    </row>
    <row r="92">
      <c r="A92" s="1"/>
      <c r="B92" s="1"/>
      <c r="C92" s="31"/>
      <c r="D92" s="14"/>
      <c r="E92" s="2" t="s">
        <v>144</v>
      </c>
      <c r="F92" s="23"/>
      <c r="G92" s="20"/>
      <c r="H92" s="17" t="s">
        <v>145</v>
      </c>
      <c r="I92" s="21"/>
      <c r="J92" s="49" t="s">
        <v>83</v>
      </c>
      <c r="K92" s="17">
        <f t="shared" ref="K92:K93" si="7">G92*I92</f>
        <v>0</v>
      </c>
      <c r="L92" s="17"/>
    </row>
    <row r="93">
      <c r="A93" s="1"/>
      <c r="B93" s="1"/>
      <c r="C93" s="31"/>
      <c r="D93" s="14"/>
      <c r="E93" s="19" t="s">
        <v>146</v>
      </c>
      <c r="F93" s="23"/>
      <c r="G93" s="20"/>
      <c r="H93" s="17" t="s">
        <v>145</v>
      </c>
      <c r="I93" s="21"/>
      <c r="J93" s="49" t="s">
        <v>83</v>
      </c>
      <c r="K93" s="17">
        <f t="shared" si="7"/>
        <v>0</v>
      </c>
      <c r="L93" s="17"/>
    </row>
    <row r="94">
      <c r="A94" s="1"/>
      <c r="B94" s="1"/>
      <c r="C94" s="31"/>
      <c r="D94" s="22"/>
      <c r="E94" s="2"/>
      <c r="F94" s="37" t="s">
        <v>147</v>
      </c>
      <c r="G94" s="43"/>
      <c r="H94" s="43"/>
      <c r="I94" s="44"/>
      <c r="J94" s="38"/>
      <c r="K94" s="47"/>
      <c r="L94" s="25">
        <f>sum(K92+K93)</f>
        <v>0</v>
      </c>
    </row>
    <row r="95">
      <c r="A95" s="1"/>
      <c r="B95" s="1"/>
      <c r="C95" s="31"/>
      <c r="D95" s="22" t="s">
        <v>148</v>
      </c>
      <c r="E95" s="2"/>
      <c r="F95" s="24"/>
      <c r="G95" s="17"/>
      <c r="H95" s="17"/>
      <c r="I95" s="18"/>
      <c r="J95" s="24"/>
      <c r="K95" s="32"/>
      <c r="L95" s="17"/>
    </row>
    <row r="96">
      <c r="A96" s="1"/>
      <c r="B96" s="1"/>
      <c r="C96" s="31"/>
      <c r="D96" s="14"/>
      <c r="E96" s="19" t="s">
        <v>149</v>
      </c>
      <c r="F96" s="24"/>
      <c r="G96" s="17"/>
      <c r="H96" s="17"/>
      <c r="I96" s="18"/>
      <c r="J96" s="24"/>
      <c r="K96" s="20">
        <v>0.0</v>
      </c>
      <c r="L96" s="17"/>
    </row>
    <row r="97">
      <c r="A97" s="1"/>
      <c r="B97" s="1"/>
      <c r="C97" s="31"/>
      <c r="D97" s="22"/>
      <c r="E97" s="19" t="s">
        <v>150</v>
      </c>
      <c r="F97" s="23"/>
      <c r="G97" s="20"/>
      <c r="H97" s="24" t="s">
        <v>151</v>
      </c>
      <c r="I97" s="21"/>
      <c r="J97" s="23" t="s">
        <v>152</v>
      </c>
      <c r="K97" s="17">
        <f>G97*I97</f>
        <v>0</v>
      </c>
      <c r="L97" s="17"/>
    </row>
    <row r="98">
      <c r="A98" s="1"/>
      <c r="B98" s="1"/>
      <c r="C98" s="31"/>
      <c r="D98" s="22"/>
      <c r="E98" s="19" t="s">
        <v>153</v>
      </c>
      <c r="F98" s="24"/>
      <c r="G98" s="17"/>
      <c r="H98" s="24"/>
      <c r="I98" s="18"/>
      <c r="J98" s="24"/>
      <c r="K98" s="20">
        <v>0.0</v>
      </c>
      <c r="L98" s="17"/>
    </row>
    <row r="99">
      <c r="A99" s="1"/>
      <c r="B99" s="1"/>
      <c r="C99" s="31"/>
      <c r="D99" s="22"/>
      <c r="E99" s="2"/>
      <c r="F99" s="37" t="s">
        <v>154</v>
      </c>
      <c r="G99" s="25"/>
      <c r="H99" s="42"/>
      <c r="I99" s="27"/>
      <c r="J99" s="42"/>
      <c r="K99" s="47"/>
      <c r="L99" s="25">
        <f>sum(K96:K98)</f>
        <v>0</v>
      </c>
    </row>
    <row r="100">
      <c r="A100" s="1"/>
      <c r="B100" s="1"/>
      <c r="C100" s="31"/>
      <c r="D100" s="22" t="s">
        <v>155</v>
      </c>
      <c r="E100" s="2"/>
      <c r="F100" s="24"/>
      <c r="G100" s="17"/>
      <c r="H100" s="17"/>
      <c r="I100" s="18"/>
      <c r="J100" s="24"/>
      <c r="K100" s="32"/>
      <c r="L100" s="17"/>
    </row>
    <row r="101">
      <c r="A101" s="1"/>
      <c r="B101" s="1"/>
      <c r="C101" s="31"/>
      <c r="D101" s="14"/>
      <c r="E101" s="19" t="s">
        <v>156</v>
      </c>
      <c r="F101" s="23" t="s">
        <v>157</v>
      </c>
      <c r="G101" s="20"/>
      <c r="H101" s="17"/>
      <c r="I101" s="21"/>
      <c r="J101" s="23"/>
      <c r="K101" s="20">
        <v>0.0</v>
      </c>
      <c r="L101" s="17"/>
    </row>
    <row r="102">
      <c r="A102" s="1"/>
      <c r="B102" s="1"/>
      <c r="C102" s="31"/>
      <c r="D102" s="14"/>
      <c r="E102" s="19"/>
      <c r="F102" s="23"/>
      <c r="G102" s="20"/>
      <c r="H102" s="17"/>
      <c r="I102" s="21"/>
      <c r="J102" s="23"/>
      <c r="K102" s="20">
        <v>0.0</v>
      </c>
      <c r="L102" s="17"/>
    </row>
    <row r="103">
      <c r="A103" s="1"/>
      <c r="B103" s="1"/>
      <c r="C103" s="31"/>
      <c r="D103" s="14"/>
      <c r="E103" s="19" t="s">
        <v>158</v>
      </c>
      <c r="F103" s="23" t="s">
        <v>159</v>
      </c>
      <c r="G103" s="20">
        <v>0.0</v>
      </c>
      <c r="H103" s="17" t="s">
        <v>160</v>
      </c>
      <c r="I103" s="21">
        <v>0.0</v>
      </c>
      <c r="J103" s="23" t="s">
        <v>161</v>
      </c>
      <c r="K103" s="17">
        <f>G103*I103</f>
        <v>0</v>
      </c>
      <c r="L103" s="17"/>
    </row>
    <row r="104">
      <c r="A104" s="1"/>
      <c r="B104" s="1"/>
      <c r="C104" s="31"/>
      <c r="D104" s="14"/>
      <c r="E104" s="2" t="s">
        <v>162</v>
      </c>
      <c r="F104" s="23"/>
      <c r="G104" s="17"/>
      <c r="H104" s="17"/>
      <c r="I104" s="18"/>
      <c r="J104" s="24"/>
      <c r="K104" s="20">
        <v>0.0</v>
      </c>
      <c r="L104" s="17"/>
    </row>
    <row r="105">
      <c r="A105" s="1"/>
      <c r="B105" s="1"/>
      <c r="C105" s="31"/>
      <c r="D105" s="14"/>
      <c r="E105" s="19" t="s">
        <v>163</v>
      </c>
      <c r="F105" s="24"/>
      <c r="G105" s="17"/>
      <c r="H105" s="17"/>
      <c r="I105" s="18"/>
      <c r="J105" s="24"/>
      <c r="K105" s="17">
        <f>(K103)*0.063*2</f>
        <v>0</v>
      </c>
      <c r="L105" s="17"/>
    </row>
    <row r="106">
      <c r="A106" s="1"/>
      <c r="B106" s="1"/>
      <c r="C106" s="31"/>
      <c r="D106" s="14"/>
      <c r="E106" s="19" t="s">
        <v>164</v>
      </c>
      <c r="F106" s="24"/>
      <c r="G106" s="17"/>
      <c r="H106" s="17"/>
      <c r="I106" s="18"/>
      <c r="J106" s="24"/>
      <c r="K106" s="17">
        <f>(K102+K103)/100*2.88*2</f>
        <v>0</v>
      </c>
      <c r="L106" s="17"/>
    </row>
    <row r="107">
      <c r="A107" s="1"/>
      <c r="B107" s="1"/>
      <c r="C107" s="31"/>
      <c r="D107" s="22"/>
      <c r="E107" s="2"/>
      <c r="F107" s="37" t="s">
        <v>165</v>
      </c>
      <c r="G107" s="25"/>
      <c r="H107" s="25"/>
      <c r="I107" s="27"/>
      <c r="J107" s="42"/>
      <c r="K107" s="25"/>
      <c r="L107" s="25">
        <f>sum(K102:K106)</f>
        <v>0</v>
      </c>
    </row>
    <row r="108">
      <c r="A108" s="1"/>
      <c r="B108" s="1"/>
      <c r="C108" s="31"/>
      <c r="D108" s="22" t="s">
        <v>166</v>
      </c>
      <c r="E108" s="2"/>
      <c r="F108" s="24"/>
      <c r="G108" s="17"/>
      <c r="H108" s="17"/>
      <c r="I108" s="18"/>
      <c r="J108" s="24"/>
      <c r="K108" s="20"/>
      <c r="L108" s="17"/>
    </row>
    <row r="109">
      <c r="A109" s="1"/>
      <c r="B109" s="1"/>
      <c r="C109" s="31"/>
      <c r="D109" s="22"/>
      <c r="E109" s="2"/>
      <c r="F109" s="23" t="s">
        <v>167</v>
      </c>
      <c r="G109" s="20"/>
      <c r="H109" s="20" t="s">
        <v>55</v>
      </c>
      <c r="I109" s="21"/>
      <c r="J109" s="23" t="s">
        <v>168</v>
      </c>
      <c r="K109" s="50">
        <f>G109*I109</f>
        <v>0</v>
      </c>
      <c r="L109" s="46"/>
    </row>
    <row r="110">
      <c r="A110" s="1"/>
      <c r="B110" s="1"/>
      <c r="C110" s="31"/>
      <c r="D110" s="22"/>
      <c r="E110" s="2"/>
      <c r="F110" s="37" t="s">
        <v>169</v>
      </c>
      <c r="G110" s="25"/>
      <c r="H110" s="25"/>
      <c r="I110" s="27"/>
      <c r="J110" s="42"/>
      <c r="K110" s="47"/>
      <c r="L110" s="25">
        <f>sum(K108:K109)</f>
        <v>0</v>
      </c>
    </row>
    <row r="111">
      <c r="A111" s="1"/>
      <c r="B111" s="1"/>
      <c r="C111" s="31"/>
      <c r="D111" s="22" t="s">
        <v>170</v>
      </c>
      <c r="E111" s="2"/>
      <c r="F111" s="24"/>
      <c r="G111" s="17"/>
      <c r="H111" s="17"/>
      <c r="I111" s="18"/>
      <c r="J111" s="24"/>
      <c r="K111" s="32"/>
      <c r="L111" s="17"/>
    </row>
    <row r="112">
      <c r="A112" s="1"/>
      <c r="B112" s="1"/>
      <c r="C112" s="31"/>
      <c r="D112" s="14"/>
      <c r="E112" s="2" t="s">
        <v>171</v>
      </c>
      <c r="F112" s="24" t="s">
        <v>172</v>
      </c>
      <c r="G112" s="20"/>
      <c r="H112" s="17" t="s">
        <v>173</v>
      </c>
      <c r="I112" s="21"/>
      <c r="J112" s="24" t="s">
        <v>174</v>
      </c>
      <c r="K112" s="17">
        <f t="shared" ref="K112:K119" si="8">G112*I112</f>
        <v>0</v>
      </c>
      <c r="L112" s="17"/>
    </row>
    <row r="113">
      <c r="A113" s="1"/>
      <c r="B113" s="1"/>
      <c r="C113" s="31"/>
      <c r="D113" s="14"/>
      <c r="E113" s="2"/>
      <c r="F113" s="23" t="s">
        <v>175</v>
      </c>
      <c r="G113" s="20"/>
      <c r="H113" s="17" t="s">
        <v>173</v>
      </c>
      <c r="I113" s="21"/>
      <c r="J113" s="23" t="s">
        <v>174</v>
      </c>
      <c r="K113" s="17">
        <f t="shared" si="8"/>
        <v>0</v>
      </c>
      <c r="L113" s="17"/>
    </row>
    <row r="114">
      <c r="A114" s="1"/>
      <c r="B114" s="1"/>
      <c r="C114" s="31"/>
      <c r="D114" s="14"/>
      <c r="F114" s="23" t="s">
        <v>176</v>
      </c>
      <c r="G114" s="20"/>
      <c r="H114" s="17" t="s">
        <v>177</v>
      </c>
      <c r="I114" s="21"/>
      <c r="J114" s="24" t="s">
        <v>178</v>
      </c>
      <c r="K114" s="17">
        <f t="shared" si="8"/>
        <v>0</v>
      </c>
    </row>
    <row r="115">
      <c r="A115" s="1"/>
      <c r="B115" s="1"/>
      <c r="C115" s="31"/>
      <c r="D115" s="14"/>
      <c r="E115" s="19"/>
      <c r="F115" s="23" t="s">
        <v>179</v>
      </c>
      <c r="G115" s="20"/>
      <c r="H115" s="17" t="s">
        <v>151</v>
      </c>
      <c r="I115" s="21"/>
      <c r="J115" s="24" t="s">
        <v>180</v>
      </c>
      <c r="K115" s="17">
        <f t="shared" si="8"/>
        <v>0</v>
      </c>
      <c r="L115" s="2"/>
    </row>
    <row r="116">
      <c r="A116" s="1"/>
      <c r="B116" s="1"/>
      <c r="C116" s="31"/>
      <c r="D116" s="14"/>
      <c r="E116" s="19"/>
      <c r="F116" s="23" t="s">
        <v>181</v>
      </c>
      <c r="G116" s="17"/>
      <c r="H116" s="17" t="s">
        <v>151</v>
      </c>
      <c r="I116" s="18"/>
      <c r="J116" s="24" t="s">
        <v>182</v>
      </c>
      <c r="K116" s="17">
        <f t="shared" si="8"/>
        <v>0</v>
      </c>
      <c r="L116" s="2"/>
    </row>
    <row r="117">
      <c r="A117" s="1"/>
      <c r="B117" s="1"/>
      <c r="C117" s="31"/>
      <c r="D117" s="14"/>
      <c r="E117" s="2"/>
      <c r="F117" s="23" t="s">
        <v>183</v>
      </c>
      <c r="G117" s="20"/>
      <c r="H117" s="17" t="s">
        <v>177</v>
      </c>
      <c r="I117" s="21"/>
      <c r="J117" s="24" t="s">
        <v>178</v>
      </c>
      <c r="K117" s="17">
        <f t="shared" si="8"/>
        <v>0</v>
      </c>
      <c r="L117" s="51"/>
    </row>
    <row r="118">
      <c r="A118" s="1"/>
      <c r="B118" s="1"/>
      <c r="C118" s="31"/>
      <c r="D118" s="14"/>
      <c r="E118" s="2"/>
      <c r="F118" s="23" t="s">
        <v>179</v>
      </c>
      <c r="G118" s="20"/>
      <c r="H118" s="17" t="s">
        <v>151</v>
      </c>
      <c r="I118" s="21"/>
      <c r="J118" s="24" t="s">
        <v>180</v>
      </c>
      <c r="K118" s="17">
        <f t="shared" si="8"/>
        <v>0</v>
      </c>
      <c r="L118" s="51"/>
    </row>
    <row r="119">
      <c r="A119" s="1"/>
      <c r="B119" s="1"/>
      <c r="C119" s="31"/>
      <c r="D119" s="14"/>
      <c r="E119" s="2"/>
      <c r="F119" s="23" t="s">
        <v>181</v>
      </c>
      <c r="G119" s="17"/>
      <c r="H119" s="17" t="s">
        <v>151</v>
      </c>
      <c r="I119" s="18"/>
      <c r="J119" s="24" t="s">
        <v>182</v>
      </c>
      <c r="K119" s="17">
        <f t="shared" si="8"/>
        <v>0</v>
      </c>
      <c r="L119" s="51"/>
    </row>
    <row r="120">
      <c r="A120" s="1"/>
      <c r="B120" s="1"/>
      <c r="C120" s="31"/>
      <c r="D120" s="14"/>
      <c r="E120" s="19" t="s">
        <v>184</v>
      </c>
      <c r="F120" s="23" t="s">
        <v>185</v>
      </c>
      <c r="G120" s="52"/>
      <c r="H120" s="20"/>
      <c r="I120" s="21"/>
      <c r="J120" s="23"/>
      <c r="K120" s="17"/>
      <c r="L120" s="51"/>
    </row>
    <row r="121">
      <c r="A121" s="1"/>
      <c r="B121" s="1"/>
      <c r="C121" s="31"/>
      <c r="D121" s="14"/>
      <c r="E121" s="19" t="s">
        <v>186</v>
      </c>
      <c r="F121" s="23" t="s">
        <v>187</v>
      </c>
      <c r="G121" s="52"/>
      <c r="H121" s="20" t="s">
        <v>151</v>
      </c>
      <c r="I121" s="21"/>
      <c r="J121" s="23" t="s">
        <v>188</v>
      </c>
      <c r="K121" s="17">
        <f t="shared" ref="K121:K125" si="9">G121*I121</f>
        <v>0</v>
      </c>
      <c r="L121" s="51"/>
    </row>
    <row r="122">
      <c r="A122" s="1"/>
      <c r="B122" s="1"/>
      <c r="C122" s="31"/>
      <c r="D122" s="14"/>
      <c r="E122" s="19" t="s">
        <v>189</v>
      </c>
      <c r="F122" s="23" t="s">
        <v>190</v>
      </c>
      <c r="G122" s="20"/>
      <c r="H122" s="20" t="s">
        <v>151</v>
      </c>
      <c r="I122" s="21"/>
      <c r="J122" s="24" t="s">
        <v>191</v>
      </c>
      <c r="K122" s="17">
        <f t="shared" si="9"/>
        <v>0</v>
      </c>
      <c r="L122" s="17"/>
    </row>
    <row r="123">
      <c r="A123" s="1"/>
      <c r="B123" s="1"/>
      <c r="C123" s="31"/>
      <c r="D123" s="14"/>
      <c r="F123" s="23" t="s">
        <v>179</v>
      </c>
      <c r="G123" s="20"/>
      <c r="H123" s="17" t="s">
        <v>151</v>
      </c>
      <c r="I123" s="21"/>
      <c r="J123" s="24" t="s">
        <v>180</v>
      </c>
      <c r="K123" s="17">
        <f t="shared" si="9"/>
        <v>0</v>
      </c>
      <c r="L123" s="17"/>
    </row>
    <row r="124">
      <c r="A124" s="1"/>
      <c r="B124" s="1"/>
      <c r="C124" s="31"/>
      <c r="D124" s="14"/>
      <c r="E124" s="19"/>
      <c r="F124" s="23" t="s">
        <v>181</v>
      </c>
      <c r="G124" s="17"/>
      <c r="H124" s="17" t="s">
        <v>151</v>
      </c>
      <c r="I124" s="18"/>
      <c r="J124" s="24" t="s">
        <v>182</v>
      </c>
      <c r="K124" s="17">
        <f t="shared" si="9"/>
        <v>0</v>
      </c>
      <c r="L124" s="17"/>
    </row>
    <row r="125">
      <c r="A125" s="1"/>
      <c r="B125" s="1"/>
      <c r="C125" s="31"/>
      <c r="D125" s="14"/>
      <c r="E125" s="19"/>
      <c r="F125" s="23" t="s">
        <v>192</v>
      </c>
      <c r="G125" s="20"/>
      <c r="H125" s="23" t="s">
        <v>64</v>
      </c>
      <c r="I125" s="21"/>
      <c r="J125" s="23" t="s">
        <v>65</v>
      </c>
      <c r="K125" s="17">
        <f t="shared" si="9"/>
        <v>0</v>
      </c>
      <c r="L125" s="17"/>
    </row>
    <row r="126">
      <c r="A126" s="1"/>
      <c r="B126" s="1"/>
      <c r="C126" s="31"/>
      <c r="D126" s="22"/>
      <c r="E126" s="19"/>
      <c r="F126" s="37" t="s">
        <v>193</v>
      </c>
      <c r="G126" s="37"/>
      <c r="H126" s="42"/>
      <c r="I126" s="27"/>
      <c r="J126" s="42"/>
      <c r="K126" s="25"/>
      <c r="L126" s="25">
        <f>sum(K112:K125)</f>
        <v>0</v>
      </c>
    </row>
    <row r="127">
      <c r="A127" s="1"/>
      <c r="B127" s="1"/>
      <c r="C127" s="31"/>
      <c r="D127" s="22" t="s">
        <v>194</v>
      </c>
      <c r="E127" s="19"/>
      <c r="F127" s="23"/>
      <c r="G127" s="20"/>
      <c r="H127" s="24"/>
      <c r="I127" s="18"/>
      <c r="J127" s="24"/>
      <c r="K127" s="17"/>
      <c r="L127" s="17"/>
    </row>
    <row r="128">
      <c r="A128" s="1"/>
      <c r="B128" s="1"/>
      <c r="C128" s="31"/>
      <c r="D128" s="14"/>
      <c r="E128" s="2" t="s">
        <v>195</v>
      </c>
      <c r="F128" s="23" t="s">
        <v>196</v>
      </c>
      <c r="G128" s="20"/>
      <c r="H128" s="20" t="s">
        <v>197</v>
      </c>
      <c r="I128" s="21"/>
      <c r="J128" s="23" t="s">
        <v>198</v>
      </c>
      <c r="K128" s="17">
        <f>G128*I128</f>
        <v>0</v>
      </c>
      <c r="L128" s="17"/>
    </row>
    <row r="129">
      <c r="A129" s="1"/>
      <c r="B129" s="1"/>
      <c r="C129" s="31"/>
      <c r="D129" s="14"/>
      <c r="E129" s="2" t="s">
        <v>199</v>
      </c>
      <c r="F129" s="23" t="s">
        <v>200</v>
      </c>
      <c r="G129" s="17"/>
      <c r="H129" s="17"/>
      <c r="I129" s="18"/>
      <c r="J129" s="24"/>
      <c r="K129" s="20">
        <v>0.0</v>
      </c>
      <c r="L129" s="17"/>
    </row>
    <row r="130">
      <c r="A130" s="1"/>
      <c r="B130" s="1"/>
      <c r="C130" s="31"/>
      <c r="D130" s="14"/>
      <c r="E130" s="2" t="s">
        <v>201</v>
      </c>
      <c r="F130" s="23" t="s">
        <v>202</v>
      </c>
      <c r="G130" s="17"/>
      <c r="H130" s="17"/>
      <c r="I130" s="21"/>
      <c r="J130" s="23"/>
      <c r="K130" s="20">
        <v>0.0</v>
      </c>
      <c r="L130" s="17"/>
    </row>
    <row r="131">
      <c r="A131" s="1"/>
      <c r="B131" s="1"/>
      <c r="C131" s="31"/>
      <c r="D131" s="22"/>
      <c r="E131" s="19" t="s">
        <v>203</v>
      </c>
      <c r="F131" s="23" t="s">
        <v>204</v>
      </c>
      <c r="G131" s="20"/>
      <c r="H131" s="23" t="s">
        <v>26</v>
      </c>
      <c r="I131" s="21"/>
      <c r="J131" s="23" t="s">
        <v>27</v>
      </c>
      <c r="K131" s="20">
        <f>G131*I131</f>
        <v>0</v>
      </c>
      <c r="L131" s="17"/>
    </row>
    <row r="132">
      <c r="A132" s="1"/>
      <c r="B132" s="1"/>
      <c r="C132" s="31"/>
      <c r="D132" s="22"/>
      <c r="E132" s="19"/>
      <c r="F132" s="37" t="s">
        <v>205</v>
      </c>
      <c r="G132" s="37"/>
      <c r="H132" s="42"/>
      <c r="I132" s="53"/>
      <c r="J132" s="40"/>
      <c r="K132" s="37"/>
      <c r="L132" s="25">
        <f>sum(K128:K131)</f>
        <v>0</v>
      </c>
    </row>
    <row r="133">
      <c r="A133" s="1"/>
      <c r="B133" s="1"/>
      <c r="C133" s="31"/>
      <c r="D133" s="22" t="s">
        <v>206</v>
      </c>
      <c r="E133" s="19"/>
      <c r="F133" s="23" t="s">
        <v>207</v>
      </c>
      <c r="G133" s="20"/>
      <c r="H133" s="24" t="s">
        <v>151</v>
      </c>
      <c r="I133" s="21"/>
      <c r="J133" s="23" t="s">
        <v>208</v>
      </c>
      <c r="K133" s="20">
        <f>G133*I133</f>
        <v>0</v>
      </c>
      <c r="L133" s="17"/>
    </row>
    <row r="134">
      <c r="A134" s="1"/>
      <c r="B134" s="1"/>
      <c r="C134" s="31"/>
      <c r="D134" s="19"/>
      <c r="E134" s="19"/>
      <c r="F134" s="23" t="s">
        <v>209</v>
      </c>
      <c r="G134" s="20"/>
      <c r="H134" s="17"/>
      <c r="I134" s="21"/>
      <c r="J134" s="24"/>
      <c r="K134" s="20">
        <v>0.0</v>
      </c>
      <c r="L134" s="17"/>
    </row>
    <row r="135">
      <c r="A135" s="1"/>
      <c r="B135" s="1"/>
      <c r="C135" s="31"/>
      <c r="D135" s="19"/>
      <c r="E135" s="19"/>
      <c r="F135" s="23" t="s">
        <v>210</v>
      </c>
      <c r="G135" s="20"/>
      <c r="H135" s="17"/>
      <c r="I135" s="21"/>
      <c r="J135" s="24"/>
      <c r="K135" s="20">
        <v>0.0</v>
      </c>
      <c r="L135" s="17"/>
    </row>
    <row r="136">
      <c r="A136" s="1"/>
      <c r="B136" s="1"/>
      <c r="C136" s="31"/>
      <c r="D136" s="19"/>
      <c r="E136" s="19"/>
      <c r="F136" s="23" t="s">
        <v>211</v>
      </c>
      <c r="G136" s="20"/>
      <c r="H136" s="17"/>
      <c r="I136" s="21"/>
      <c r="J136" s="24"/>
      <c r="K136" s="20">
        <v>0.0</v>
      </c>
      <c r="L136" s="17"/>
    </row>
    <row r="137">
      <c r="A137" s="1"/>
      <c r="B137" s="1"/>
      <c r="C137" s="31"/>
      <c r="D137" s="22"/>
      <c r="E137" s="19"/>
      <c r="F137" s="37" t="s">
        <v>212</v>
      </c>
      <c r="G137" s="37"/>
      <c r="H137" s="42"/>
      <c r="I137" s="27"/>
      <c r="J137" s="42"/>
      <c r="K137" s="25"/>
      <c r="L137" s="25">
        <f>sum(K133:K136)</f>
        <v>0</v>
      </c>
    </row>
    <row r="138">
      <c r="A138" s="1"/>
      <c r="B138" s="1"/>
      <c r="C138" s="31"/>
      <c r="D138" s="22" t="s">
        <v>213</v>
      </c>
      <c r="E138" s="19"/>
      <c r="F138" s="23"/>
      <c r="G138" s="20"/>
      <c r="H138" s="24"/>
      <c r="I138" s="18"/>
      <c r="J138" s="24"/>
      <c r="K138" s="17"/>
      <c r="L138" s="17"/>
    </row>
    <row r="139">
      <c r="A139" s="1"/>
      <c r="B139" s="1"/>
      <c r="C139" s="31"/>
      <c r="D139" s="14"/>
      <c r="E139" s="2" t="s">
        <v>214</v>
      </c>
      <c r="F139" s="23" t="s">
        <v>215</v>
      </c>
      <c r="G139" s="20"/>
      <c r="H139" s="20" t="s">
        <v>216</v>
      </c>
      <c r="I139" s="20"/>
      <c r="J139" s="20" t="s">
        <v>69</v>
      </c>
      <c r="K139" s="20">
        <f t="shared" ref="K139:K140" si="10">G139*I139</f>
        <v>0</v>
      </c>
      <c r="L139" s="17"/>
    </row>
    <row r="140">
      <c r="A140" s="1"/>
      <c r="B140" s="1"/>
      <c r="C140" s="31"/>
      <c r="D140" s="14"/>
      <c r="E140" s="2"/>
      <c r="F140" s="23" t="s">
        <v>217</v>
      </c>
      <c r="G140" s="20"/>
      <c r="H140" s="20" t="s">
        <v>216</v>
      </c>
      <c r="I140" s="21"/>
      <c r="J140" s="23" t="s">
        <v>69</v>
      </c>
      <c r="K140" s="20">
        <f t="shared" si="10"/>
        <v>0</v>
      </c>
      <c r="L140" s="17"/>
    </row>
    <row r="141">
      <c r="A141" s="1"/>
      <c r="B141" s="1"/>
      <c r="C141" s="31"/>
      <c r="D141" s="14"/>
      <c r="E141" s="2"/>
      <c r="F141" s="23" t="s">
        <v>218</v>
      </c>
      <c r="G141" s="54"/>
      <c r="H141" s="4"/>
      <c r="I141" s="4"/>
      <c r="J141" s="4"/>
      <c r="K141" s="20">
        <v>0.0</v>
      </c>
      <c r="L141" s="17"/>
    </row>
    <row r="142">
      <c r="A142" s="1"/>
      <c r="B142" s="1"/>
      <c r="C142" s="31"/>
      <c r="D142" s="14"/>
      <c r="E142" s="2"/>
      <c r="F142" s="23" t="s">
        <v>219</v>
      </c>
      <c r="G142" s="20"/>
      <c r="H142" s="20" t="s">
        <v>151</v>
      </c>
      <c r="I142" s="21"/>
      <c r="J142" s="23" t="s">
        <v>220</v>
      </c>
      <c r="K142" s="20">
        <f t="shared" ref="K142:K143" si="11">G142*I142</f>
        <v>0</v>
      </c>
      <c r="L142" s="17"/>
    </row>
    <row r="143">
      <c r="A143" s="1"/>
      <c r="B143" s="1"/>
      <c r="C143" s="31"/>
      <c r="D143" s="14"/>
      <c r="F143" s="23" t="s">
        <v>221</v>
      </c>
      <c r="G143" s="20"/>
      <c r="H143" s="20" t="s">
        <v>151</v>
      </c>
      <c r="I143" s="21"/>
      <c r="J143" s="20" t="s">
        <v>220</v>
      </c>
      <c r="K143" s="20">
        <f t="shared" si="11"/>
        <v>0</v>
      </c>
      <c r="L143" s="17"/>
    </row>
    <row r="144">
      <c r="A144" s="1"/>
      <c r="B144" s="1"/>
      <c r="C144" s="31"/>
      <c r="D144" s="22"/>
      <c r="E144" s="2"/>
      <c r="F144" s="37" t="s">
        <v>222</v>
      </c>
      <c r="G144" s="55"/>
      <c r="H144" s="55"/>
      <c r="I144" s="55"/>
      <c r="J144" s="55"/>
      <c r="K144" s="55"/>
      <c r="L144" s="25">
        <f>sum(K139:K143)</f>
        <v>0</v>
      </c>
    </row>
    <row r="145">
      <c r="A145" s="1"/>
      <c r="B145" s="1"/>
      <c r="C145" s="31"/>
      <c r="D145" s="22" t="s">
        <v>223</v>
      </c>
      <c r="E145" s="2"/>
      <c r="F145" s="24"/>
      <c r="G145" s="4"/>
      <c r="H145" s="4"/>
      <c r="I145" s="4"/>
      <c r="J145" s="4"/>
      <c r="K145" s="4"/>
      <c r="L145" s="17"/>
    </row>
    <row r="146">
      <c r="A146" s="1"/>
      <c r="B146" s="1"/>
      <c r="C146" s="31"/>
      <c r="D146" s="14"/>
      <c r="F146" s="23" t="s">
        <v>224</v>
      </c>
      <c r="G146" s="17"/>
      <c r="H146" s="17"/>
      <c r="I146" s="18"/>
      <c r="J146" s="24"/>
      <c r="K146" s="20">
        <v>0.0</v>
      </c>
      <c r="L146" s="17"/>
    </row>
    <row r="147">
      <c r="A147" s="1"/>
      <c r="B147" s="1"/>
      <c r="C147" s="31"/>
      <c r="D147" s="14"/>
      <c r="F147" s="24" t="s">
        <v>225</v>
      </c>
      <c r="G147" s="20"/>
      <c r="H147" s="17" t="s">
        <v>26</v>
      </c>
      <c r="I147" s="21"/>
      <c r="J147" s="24" t="s">
        <v>27</v>
      </c>
      <c r="K147" s="17">
        <f t="shared" ref="K147:K148" si="12">G147*I147</f>
        <v>0</v>
      </c>
      <c r="L147" s="17"/>
    </row>
    <row r="148">
      <c r="A148" s="1"/>
      <c r="B148" s="1"/>
      <c r="C148" s="31"/>
      <c r="D148" s="22"/>
      <c r="E148" s="19"/>
      <c r="F148" s="56" t="s">
        <v>226</v>
      </c>
      <c r="G148" s="20"/>
      <c r="H148" s="23" t="s">
        <v>55</v>
      </c>
      <c r="I148" s="21"/>
      <c r="J148" s="23" t="s">
        <v>56</v>
      </c>
      <c r="K148" s="17">
        <f t="shared" si="12"/>
        <v>0</v>
      </c>
      <c r="L148" s="46"/>
    </row>
    <row r="149">
      <c r="A149" s="1"/>
      <c r="B149" s="1"/>
      <c r="C149" s="31"/>
      <c r="D149" s="22"/>
      <c r="E149" s="19"/>
      <c r="F149" s="37" t="s">
        <v>227</v>
      </c>
      <c r="G149" s="57"/>
      <c r="H149" s="42"/>
      <c r="I149" s="27"/>
      <c r="J149" s="42"/>
      <c r="K149" s="57"/>
      <c r="L149" s="25">
        <f>sum(K146:K148)</f>
        <v>0</v>
      </c>
    </row>
    <row r="150">
      <c r="A150" s="1"/>
      <c r="B150" s="1"/>
      <c r="C150" s="31"/>
      <c r="D150" s="22" t="s">
        <v>228</v>
      </c>
      <c r="E150" s="19"/>
      <c r="F150" s="19"/>
      <c r="G150" s="58"/>
      <c r="H150" s="33"/>
      <c r="I150" s="59"/>
      <c r="J150" s="14"/>
      <c r="K150" s="58"/>
      <c r="L150" s="24"/>
    </row>
    <row r="151">
      <c r="A151" s="1"/>
      <c r="B151" s="1"/>
      <c r="C151" s="31"/>
      <c r="D151" s="14"/>
      <c r="E151" s="2"/>
      <c r="F151" s="23" t="s">
        <v>229</v>
      </c>
      <c r="G151" s="20"/>
      <c r="H151" s="17" t="s">
        <v>26</v>
      </c>
      <c r="I151" s="21"/>
      <c r="J151" s="24" t="s">
        <v>27</v>
      </c>
      <c r="K151" s="17">
        <f>G151*I151</f>
        <v>0</v>
      </c>
      <c r="L151" s="17"/>
    </row>
    <row r="152">
      <c r="A152" s="1"/>
      <c r="B152" s="1"/>
      <c r="C152" s="31"/>
      <c r="D152" s="22"/>
      <c r="E152" s="2"/>
      <c r="F152" s="37" t="s">
        <v>230</v>
      </c>
      <c r="G152" s="25"/>
      <c r="H152" s="25"/>
      <c r="I152" s="27"/>
      <c r="J152" s="42"/>
      <c r="K152" s="47"/>
      <c r="L152" s="25">
        <f>sum(K151)</f>
        <v>0</v>
      </c>
    </row>
    <row r="153">
      <c r="A153" s="1"/>
      <c r="B153" s="1"/>
      <c r="C153" s="31"/>
      <c r="D153" s="22" t="s">
        <v>231</v>
      </c>
      <c r="E153" s="2"/>
      <c r="F153" s="24"/>
      <c r="G153" s="17"/>
      <c r="H153" s="17"/>
      <c r="I153" s="18"/>
      <c r="J153" s="24"/>
      <c r="K153" s="32"/>
      <c r="L153" s="17"/>
    </row>
    <row r="154">
      <c r="A154" s="1"/>
      <c r="B154" s="1"/>
      <c r="C154" s="31"/>
      <c r="D154" s="14"/>
      <c r="E154" s="2"/>
      <c r="F154" s="23" t="s">
        <v>232</v>
      </c>
      <c r="G154" s="17"/>
      <c r="H154" s="17"/>
      <c r="I154" s="18"/>
      <c r="J154" s="24"/>
      <c r="K154" s="20">
        <v>0.0</v>
      </c>
      <c r="L154" s="51"/>
    </row>
    <row r="155">
      <c r="A155" s="1"/>
      <c r="B155" s="1"/>
      <c r="C155" s="31"/>
      <c r="D155" s="22"/>
      <c r="E155" s="2"/>
      <c r="F155" s="37" t="s">
        <v>233</v>
      </c>
      <c r="G155" s="43"/>
      <c r="H155" s="43"/>
      <c r="I155" s="44"/>
      <c r="J155" s="38"/>
      <c r="K155" s="43"/>
      <c r="L155" s="25">
        <f>K154</f>
        <v>0</v>
      </c>
    </row>
    <row r="156">
      <c r="A156" s="1"/>
      <c r="B156" s="1"/>
      <c r="C156" s="31"/>
      <c r="D156" s="22" t="s">
        <v>234</v>
      </c>
      <c r="E156" s="2"/>
      <c r="F156" s="24"/>
      <c r="G156" s="17"/>
      <c r="H156" s="17"/>
      <c r="I156" s="18"/>
      <c r="J156" s="24"/>
      <c r="K156" s="17"/>
      <c r="L156" s="51"/>
    </row>
    <row r="157">
      <c r="A157" s="1"/>
      <c r="B157" s="1"/>
      <c r="C157" s="31"/>
      <c r="D157" s="14"/>
      <c r="E157" s="2"/>
      <c r="F157" s="23" t="s">
        <v>235</v>
      </c>
      <c r="G157" s="20"/>
      <c r="H157" s="17" t="s">
        <v>26</v>
      </c>
      <c r="I157" s="21"/>
      <c r="J157" s="24" t="s">
        <v>27</v>
      </c>
      <c r="K157" s="17">
        <f t="shared" ref="K157:K158" si="13">G157*I157</f>
        <v>0</v>
      </c>
      <c r="L157" s="51"/>
    </row>
    <row r="158">
      <c r="A158" s="1"/>
      <c r="B158" s="1"/>
      <c r="C158" s="31"/>
      <c r="D158" s="14"/>
      <c r="E158" s="2"/>
      <c r="F158" s="23" t="s">
        <v>236</v>
      </c>
      <c r="G158" s="20"/>
      <c r="H158" s="20" t="s">
        <v>237</v>
      </c>
      <c r="I158" s="21"/>
      <c r="J158" s="23" t="s">
        <v>238</v>
      </c>
      <c r="K158" s="17">
        <f t="shared" si="13"/>
        <v>0</v>
      </c>
      <c r="L158" s="51"/>
    </row>
    <row r="159">
      <c r="A159" s="1"/>
      <c r="B159" s="1"/>
      <c r="C159" s="31"/>
      <c r="D159" s="22"/>
      <c r="E159" s="2"/>
      <c r="F159" s="37" t="s">
        <v>239</v>
      </c>
      <c r="G159" s="25"/>
      <c r="H159" s="25"/>
      <c r="I159" s="27"/>
      <c r="J159" s="42"/>
      <c r="K159" s="25"/>
      <c r="L159" s="25">
        <f>sum(K157:K158)</f>
        <v>0</v>
      </c>
    </row>
    <row r="160">
      <c r="A160" s="1"/>
      <c r="B160" s="1"/>
      <c r="C160" s="31"/>
      <c r="D160" s="22" t="s">
        <v>240</v>
      </c>
      <c r="E160" s="2"/>
      <c r="F160" s="24"/>
      <c r="G160" s="17"/>
      <c r="H160" s="17"/>
      <c r="I160" s="18"/>
      <c r="J160" s="24"/>
      <c r="K160" s="17"/>
      <c r="L160" s="51"/>
    </row>
    <row r="161">
      <c r="A161" s="1"/>
      <c r="B161" s="1"/>
      <c r="C161" s="31"/>
      <c r="D161" s="14"/>
      <c r="E161" s="2"/>
      <c r="F161" s="23" t="s">
        <v>241</v>
      </c>
      <c r="G161" s="17"/>
      <c r="H161" s="17"/>
      <c r="I161" s="18"/>
      <c r="J161" s="24"/>
      <c r="K161" s="20">
        <v>0.0</v>
      </c>
      <c r="L161" s="51"/>
    </row>
    <row r="162">
      <c r="A162" s="1"/>
      <c r="B162" s="1"/>
      <c r="C162" s="31"/>
      <c r="D162" s="14"/>
      <c r="E162" s="2"/>
      <c r="F162" s="23" t="s">
        <v>242</v>
      </c>
      <c r="G162" s="17"/>
      <c r="H162" s="17"/>
      <c r="I162" s="18"/>
      <c r="J162" s="24"/>
      <c r="K162" s="20">
        <v>0.0</v>
      </c>
      <c r="L162" s="51"/>
    </row>
    <row r="163">
      <c r="A163" s="1"/>
      <c r="B163" s="1"/>
      <c r="C163" s="31"/>
      <c r="D163" s="14"/>
      <c r="E163" s="2"/>
      <c r="F163" s="23" t="s">
        <v>243</v>
      </c>
      <c r="G163" s="17"/>
      <c r="H163" s="17"/>
      <c r="I163" s="18"/>
      <c r="J163" s="24"/>
      <c r="K163" s="20">
        <v>0.0</v>
      </c>
      <c r="L163" s="51"/>
    </row>
    <row r="164">
      <c r="A164" s="1"/>
      <c r="B164" s="1"/>
      <c r="C164" s="31"/>
      <c r="D164" s="22"/>
      <c r="E164" s="2"/>
      <c r="F164" s="37" t="s">
        <v>244</v>
      </c>
      <c r="G164" s="25"/>
      <c r="H164" s="25"/>
      <c r="I164" s="27"/>
      <c r="J164" s="42"/>
      <c r="K164" s="37"/>
      <c r="L164" s="25">
        <f>sum(K161:K163)</f>
        <v>0</v>
      </c>
    </row>
    <row r="165">
      <c r="A165" s="1"/>
      <c r="B165" s="1"/>
      <c r="C165" s="31"/>
      <c r="D165" s="22" t="s">
        <v>245</v>
      </c>
      <c r="E165" s="2"/>
      <c r="F165" s="24"/>
      <c r="G165" s="17"/>
      <c r="H165" s="17"/>
      <c r="I165" s="18"/>
      <c r="J165" s="24"/>
      <c r="K165" s="20"/>
      <c r="L165" s="51"/>
    </row>
    <row r="166">
      <c r="A166" s="1"/>
      <c r="B166" s="1"/>
      <c r="C166" s="31"/>
      <c r="D166" s="14"/>
      <c r="E166" s="2"/>
      <c r="F166" s="60" t="s">
        <v>246</v>
      </c>
      <c r="G166" s="20"/>
      <c r="H166" s="20"/>
      <c r="I166" s="21"/>
      <c r="J166" s="23"/>
      <c r="K166" s="20">
        <v>0.0</v>
      </c>
      <c r="L166" s="51"/>
    </row>
    <row r="167">
      <c r="A167" s="1"/>
      <c r="B167" s="1"/>
      <c r="C167" s="31"/>
      <c r="D167" s="14"/>
      <c r="E167" s="2"/>
      <c r="F167" s="60" t="s">
        <v>247</v>
      </c>
      <c r="G167" s="20"/>
      <c r="H167" s="20"/>
      <c r="I167" s="21"/>
      <c r="J167" s="23"/>
      <c r="K167" s="20">
        <v>0.0</v>
      </c>
      <c r="L167" s="51"/>
    </row>
    <row r="168">
      <c r="A168" s="1"/>
      <c r="B168" s="1"/>
      <c r="C168" s="31"/>
      <c r="D168" s="14"/>
      <c r="E168" s="19"/>
      <c r="F168" s="60" t="s">
        <v>248</v>
      </c>
      <c r="G168" s="20"/>
      <c r="H168" s="24"/>
      <c r="I168" s="18"/>
      <c r="J168" s="24"/>
      <c r="K168" s="20">
        <v>0.0</v>
      </c>
      <c r="L168" s="51"/>
    </row>
    <row r="169">
      <c r="A169" s="1"/>
      <c r="B169" s="1"/>
      <c r="C169" s="31"/>
      <c r="D169" s="22"/>
      <c r="E169" s="19"/>
      <c r="F169" s="37" t="s">
        <v>249</v>
      </c>
      <c r="G169" s="37"/>
      <c r="H169" s="40"/>
      <c r="I169" s="53"/>
      <c r="J169" s="40"/>
      <c r="K169" s="37"/>
      <c r="L169" s="25">
        <f>sum(K166:K168)</f>
        <v>0</v>
      </c>
    </row>
    <row r="170">
      <c r="A170" s="1"/>
      <c r="B170" s="1"/>
      <c r="C170" s="31"/>
      <c r="D170" s="22" t="s">
        <v>250</v>
      </c>
      <c r="E170" s="19"/>
      <c r="F170" s="23" t="s">
        <v>251</v>
      </c>
      <c r="G170" s="20"/>
      <c r="H170" s="23"/>
      <c r="I170" s="21"/>
      <c r="J170" s="23"/>
      <c r="K170" s="20">
        <v>0.0</v>
      </c>
      <c r="L170" s="51"/>
    </row>
    <row r="171">
      <c r="A171" s="1"/>
      <c r="B171" s="1"/>
      <c r="C171" s="31"/>
      <c r="D171" s="22"/>
      <c r="E171" s="19"/>
      <c r="F171" s="37" t="s">
        <v>252</v>
      </c>
      <c r="G171" s="37"/>
      <c r="H171" s="40"/>
      <c r="I171" s="53"/>
      <c r="J171" s="40"/>
      <c r="K171" s="25"/>
      <c r="L171" s="25">
        <f>sum(K170)</f>
        <v>0</v>
      </c>
    </row>
    <row r="172">
      <c r="A172" s="1"/>
      <c r="B172" s="1"/>
      <c r="C172" s="31"/>
      <c r="D172" s="22" t="s">
        <v>253</v>
      </c>
      <c r="E172" s="19"/>
      <c r="F172" s="23"/>
      <c r="G172" s="20"/>
      <c r="H172" s="23" t="s">
        <v>82</v>
      </c>
      <c r="I172" s="21">
        <v>0.0</v>
      </c>
      <c r="J172" s="23" t="s">
        <v>83</v>
      </c>
      <c r="K172" s="17">
        <f>G172*I172</f>
        <v>0</v>
      </c>
      <c r="L172" s="51"/>
    </row>
    <row r="173" ht="16.5" customHeight="1">
      <c r="A173" s="61"/>
      <c r="B173" s="14"/>
      <c r="C173" s="62"/>
      <c r="D173" s="14"/>
      <c r="E173" s="2"/>
      <c r="F173" s="37" t="s">
        <v>254</v>
      </c>
      <c r="G173" s="25"/>
      <c r="H173" s="42"/>
      <c r="I173" s="27"/>
      <c r="J173" s="42"/>
      <c r="K173" s="25"/>
      <c r="L173" s="25">
        <f>sum(K172)</f>
        <v>0</v>
      </c>
    </row>
    <row r="174" ht="16.5" customHeight="1">
      <c r="A174" s="61"/>
      <c r="B174" s="14"/>
      <c r="C174" s="62"/>
      <c r="D174" s="22" t="s">
        <v>255</v>
      </c>
      <c r="E174" s="2"/>
      <c r="F174" s="33"/>
      <c r="G174" s="17"/>
      <c r="H174" s="17"/>
      <c r="I174" s="18"/>
      <c r="J174" s="17"/>
      <c r="K174" s="17"/>
      <c r="L174" s="17"/>
    </row>
    <row r="175" ht="12.0" customHeight="1">
      <c r="A175" s="1"/>
      <c r="B175" s="1"/>
      <c r="C175" s="1"/>
      <c r="D175" s="14"/>
      <c r="E175" s="14"/>
      <c r="F175" s="37" t="s">
        <v>256</v>
      </c>
      <c r="G175" s="63"/>
      <c r="H175" s="63"/>
      <c r="I175" s="64"/>
      <c r="J175" s="63"/>
      <c r="K175" s="63"/>
      <c r="L175" s="63">
        <f>SUM(L42:L173)*0.04</f>
        <v>0</v>
      </c>
    </row>
    <row r="176" ht="12.0" customHeight="1">
      <c r="A176" s="1"/>
      <c r="B176" s="1"/>
      <c r="C176" s="1"/>
      <c r="D176" s="2"/>
      <c r="E176" s="2"/>
      <c r="F176" s="33"/>
      <c r="G176" s="65"/>
      <c r="H176" s="65"/>
      <c r="I176" s="66"/>
      <c r="J176" s="65"/>
      <c r="K176" s="65"/>
      <c r="L176" s="65"/>
    </row>
    <row r="177" ht="12.0" customHeight="1">
      <c r="A177" s="1"/>
      <c r="B177" s="1"/>
      <c r="C177" s="1"/>
      <c r="D177" s="2"/>
      <c r="E177" s="2"/>
      <c r="F177" s="25" t="s">
        <v>257</v>
      </c>
      <c r="G177" s="38"/>
      <c r="H177" s="38"/>
      <c r="I177" s="39"/>
      <c r="J177" s="38"/>
      <c r="K177" s="38"/>
      <c r="L177" s="42">
        <f>sum(L42:L175)</f>
        <v>0</v>
      </c>
    </row>
    <row r="178" ht="12.0" customHeight="1">
      <c r="A178" s="1"/>
      <c r="B178" s="1"/>
      <c r="C178" s="1"/>
      <c r="D178" s="1"/>
      <c r="E178" s="1"/>
      <c r="F178" s="49"/>
      <c r="G178" s="49"/>
      <c r="H178" s="49"/>
      <c r="I178" s="67"/>
      <c r="J178" s="49"/>
      <c r="K178" s="49"/>
      <c r="L178" s="49"/>
    </row>
    <row r="179" ht="16.5" customHeight="1">
      <c r="A179" s="1"/>
      <c r="B179" s="1"/>
      <c r="C179" s="1"/>
      <c r="D179" s="1"/>
      <c r="E179" s="1"/>
      <c r="F179" s="68" t="s">
        <v>258</v>
      </c>
      <c r="G179" s="69"/>
      <c r="H179" s="69"/>
      <c r="I179" s="70"/>
      <c r="J179" s="71"/>
      <c r="K179" s="71"/>
      <c r="L179" s="42">
        <f>L23-L177</f>
        <v>0</v>
      </c>
    </row>
  </sheetData>
  <mergeCells count="4">
    <mergeCell ref="E1:F1"/>
    <mergeCell ref="G1:L1"/>
    <mergeCell ref="G2:L2"/>
    <mergeCell ref="G25:L2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5.13" defaultRowHeight="15.0"/>
  <cols>
    <col customWidth="1" min="1" max="1" width="47.5"/>
    <col customWidth="1" min="3" max="3" width="10.0"/>
    <col customWidth="1" min="4" max="4" width="11.13"/>
    <col customWidth="1" min="5" max="5" width="11.38"/>
    <col customWidth="1" min="6" max="6" width="16.88"/>
    <col customWidth="1" min="7" max="7" width="21.0"/>
  </cols>
  <sheetData>
    <row r="1">
      <c r="A1" s="72" t="s">
        <v>259</v>
      </c>
      <c r="E1" s="72"/>
    </row>
    <row r="2">
      <c r="A2" s="73"/>
      <c r="B2" s="74" t="s">
        <v>260</v>
      </c>
      <c r="C2" s="74" t="s">
        <v>261</v>
      </c>
      <c r="D2" s="74" t="s">
        <v>262</v>
      </c>
      <c r="E2" s="75" t="s">
        <v>263</v>
      </c>
      <c r="F2" s="76" t="s">
        <v>264</v>
      </c>
      <c r="G2" s="76" t="s">
        <v>265</v>
      </c>
    </row>
    <row r="3">
      <c r="A3" s="77" t="s">
        <v>112</v>
      </c>
      <c r="B3" s="78"/>
      <c r="C3" s="79"/>
      <c r="D3" s="73">
        <f>B3*C3</f>
        <v>0</v>
      </c>
      <c r="E3" s="73">
        <f>D3*22%</f>
        <v>0</v>
      </c>
      <c r="F3" s="73">
        <f t="shared" ref="F3:F6" si="1">D3-E3</f>
        <v>0</v>
      </c>
      <c r="G3" s="80"/>
    </row>
    <row r="4">
      <c r="A4" s="81" t="s">
        <v>266</v>
      </c>
      <c r="B4" s="82"/>
      <c r="C4" s="79"/>
      <c r="D4" s="82">
        <v>0.0</v>
      </c>
      <c r="E4" s="73"/>
      <c r="F4" s="73">
        <f t="shared" si="1"/>
        <v>0</v>
      </c>
      <c r="G4" s="83">
        <v>0.0</v>
      </c>
    </row>
    <row r="5">
      <c r="A5" s="77" t="s">
        <v>267</v>
      </c>
      <c r="B5" s="78"/>
      <c r="C5" s="79"/>
      <c r="D5" s="73">
        <f t="shared" ref="D5:D6" si="2">B5*C5</f>
        <v>0</v>
      </c>
      <c r="E5" s="73">
        <f t="shared" ref="E5:E6" si="3">D5*22%</f>
        <v>0</v>
      </c>
      <c r="F5" s="73">
        <f t="shared" si="1"/>
        <v>0</v>
      </c>
      <c r="G5" s="80"/>
    </row>
    <row r="6">
      <c r="A6" s="77" t="s">
        <v>268</v>
      </c>
      <c r="B6" s="78"/>
      <c r="C6" s="79"/>
      <c r="D6" s="73">
        <f t="shared" si="2"/>
        <v>0</v>
      </c>
      <c r="E6" s="73">
        <f t="shared" si="3"/>
        <v>0</v>
      </c>
      <c r="F6" s="73">
        <f t="shared" si="1"/>
        <v>0</v>
      </c>
      <c r="G6" s="80"/>
    </row>
    <row r="7">
      <c r="A7" s="84" t="s">
        <v>269</v>
      </c>
      <c r="B7" s="78"/>
      <c r="C7" s="79"/>
      <c r="D7" s="73"/>
      <c r="E7" s="73"/>
      <c r="F7" s="80"/>
      <c r="G7" s="80"/>
    </row>
    <row r="8">
      <c r="A8" s="85" t="s">
        <v>270</v>
      </c>
      <c r="B8" s="78"/>
      <c r="C8" s="79"/>
      <c r="D8" s="73">
        <f t="shared" ref="D8:D11" si="4">B8*C8</f>
        <v>0</v>
      </c>
      <c r="E8" s="73"/>
      <c r="F8" s="78">
        <f t="shared" ref="F8:F11" si="5">(D8*7%)+B8</f>
        <v>0</v>
      </c>
      <c r="G8" s="80"/>
    </row>
    <row r="9">
      <c r="A9" s="85" t="s">
        <v>271</v>
      </c>
      <c r="B9" s="78"/>
      <c r="C9" s="79"/>
      <c r="D9" s="73">
        <f t="shared" si="4"/>
        <v>0</v>
      </c>
      <c r="E9" s="73"/>
      <c r="F9" s="78">
        <f t="shared" si="5"/>
        <v>0</v>
      </c>
      <c r="G9" s="80"/>
    </row>
    <row r="10">
      <c r="A10" s="85" t="s">
        <v>271</v>
      </c>
      <c r="B10" s="78"/>
      <c r="C10" s="79"/>
      <c r="D10" s="73">
        <f t="shared" si="4"/>
        <v>0</v>
      </c>
      <c r="E10" s="73"/>
      <c r="F10" s="78">
        <f t="shared" si="5"/>
        <v>0</v>
      </c>
      <c r="G10" s="80"/>
    </row>
    <row r="11">
      <c r="A11" s="85" t="s">
        <v>272</v>
      </c>
      <c r="B11" s="78"/>
      <c r="C11" s="79"/>
      <c r="D11" s="73">
        <f t="shared" si="4"/>
        <v>0</v>
      </c>
      <c r="E11" s="73"/>
      <c r="F11" s="78">
        <f t="shared" si="5"/>
        <v>0</v>
      </c>
      <c r="G11" s="73">
        <f>SUM(F8:F11)</f>
        <v>0</v>
      </c>
    </row>
    <row r="12">
      <c r="A12" s="84" t="s">
        <v>273</v>
      </c>
      <c r="B12" s="78"/>
      <c r="C12" s="79"/>
      <c r="D12" s="78">
        <v>0.0</v>
      </c>
      <c r="E12" s="73">
        <f t="shared" ref="E12:E13" si="6">D12*22%</f>
        <v>0</v>
      </c>
      <c r="F12" s="73">
        <f t="shared" ref="F12:F13" si="7">D12-E12</f>
        <v>0</v>
      </c>
      <c r="G12" s="73">
        <f>D12</f>
        <v>0</v>
      </c>
    </row>
    <row r="13">
      <c r="A13" s="77" t="s">
        <v>248</v>
      </c>
      <c r="B13" s="78"/>
      <c r="C13" s="79"/>
      <c r="D13" s="73">
        <f t="shared" ref="D13:D15" si="8">B13*C13</f>
        <v>0</v>
      </c>
      <c r="E13" s="73">
        <f t="shared" si="6"/>
        <v>0</v>
      </c>
      <c r="F13" s="73">
        <f t="shared" si="7"/>
        <v>0</v>
      </c>
      <c r="G13" s="80"/>
    </row>
    <row r="14">
      <c r="A14" s="77" t="s">
        <v>274</v>
      </c>
      <c r="B14" s="78"/>
      <c r="C14" s="79"/>
      <c r="D14" s="73">
        <f t="shared" si="8"/>
        <v>0</v>
      </c>
      <c r="E14" s="78">
        <v>0.0</v>
      </c>
      <c r="F14" s="83">
        <v>0.0</v>
      </c>
      <c r="G14" s="80"/>
    </row>
    <row r="15">
      <c r="A15" s="84" t="s">
        <v>275</v>
      </c>
      <c r="B15" s="78"/>
      <c r="C15" s="79"/>
      <c r="D15" s="78">
        <f t="shared" si="8"/>
        <v>0</v>
      </c>
      <c r="E15" s="73">
        <f>D15*22%</f>
        <v>0</v>
      </c>
      <c r="F15" s="73">
        <f t="shared" ref="F15:F27" si="9">D15-E15</f>
        <v>0</v>
      </c>
      <c r="G15" s="78">
        <f>D15</f>
        <v>0</v>
      </c>
    </row>
    <row r="16">
      <c r="A16" s="77" t="s">
        <v>276</v>
      </c>
      <c r="B16" s="78"/>
      <c r="C16" s="79"/>
      <c r="D16" s="73"/>
      <c r="E16" s="80"/>
      <c r="F16" s="73">
        <f t="shared" si="9"/>
        <v>0</v>
      </c>
      <c r="G16" s="80"/>
    </row>
    <row r="17">
      <c r="A17" s="86" t="s">
        <v>277</v>
      </c>
      <c r="B17" s="78"/>
      <c r="C17" s="79"/>
      <c r="D17" s="73">
        <f>B17*C17</f>
        <v>0</v>
      </c>
      <c r="E17" s="78">
        <f t="shared" ref="E17:E20" si="10">D17*56%</f>
        <v>0</v>
      </c>
      <c r="F17" s="73">
        <f t="shared" si="9"/>
        <v>0</v>
      </c>
      <c r="G17" s="80"/>
    </row>
    <row r="18">
      <c r="A18" s="86" t="s">
        <v>113</v>
      </c>
      <c r="B18" s="78"/>
      <c r="C18" s="79"/>
      <c r="D18" s="78">
        <v>0.0</v>
      </c>
      <c r="E18" s="78">
        <f t="shared" si="10"/>
        <v>0</v>
      </c>
      <c r="F18" s="73">
        <f t="shared" si="9"/>
        <v>0</v>
      </c>
      <c r="G18" s="80"/>
    </row>
    <row r="19">
      <c r="A19" s="86" t="s">
        <v>278</v>
      </c>
      <c r="B19" s="78"/>
      <c r="C19" s="79"/>
      <c r="D19" s="73">
        <f t="shared" ref="D19:D27" si="11">B19*C19</f>
        <v>0</v>
      </c>
      <c r="E19" s="78">
        <f t="shared" si="10"/>
        <v>0</v>
      </c>
      <c r="F19" s="73">
        <f t="shared" si="9"/>
        <v>0</v>
      </c>
      <c r="G19" s="80"/>
    </row>
    <row r="20">
      <c r="A20" s="86" t="s">
        <v>279</v>
      </c>
      <c r="B20" s="78"/>
      <c r="C20" s="79"/>
      <c r="D20" s="73">
        <f t="shared" si="11"/>
        <v>0</v>
      </c>
      <c r="E20" s="78">
        <f t="shared" si="10"/>
        <v>0</v>
      </c>
      <c r="F20" s="73">
        <f t="shared" si="9"/>
        <v>0</v>
      </c>
      <c r="G20" s="80"/>
    </row>
    <row r="21">
      <c r="A21" s="84" t="s">
        <v>280</v>
      </c>
      <c r="B21" s="78"/>
      <c r="C21" s="79"/>
      <c r="D21" s="73">
        <f t="shared" si="11"/>
        <v>0</v>
      </c>
      <c r="E21" s="80"/>
      <c r="F21" s="73">
        <f t="shared" si="9"/>
        <v>0</v>
      </c>
      <c r="G21" s="78">
        <f t="shared" ref="G21:G28" si="12">F21</f>
        <v>0</v>
      </c>
    </row>
    <row r="22">
      <c r="A22" s="84" t="s">
        <v>281</v>
      </c>
      <c r="B22" s="78"/>
      <c r="C22" s="79"/>
      <c r="D22" s="73">
        <f t="shared" si="11"/>
        <v>0</v>
      </c>
      <c r="E22" s="80"/>
      <c r="F22" s="73">
        <f t="shared" si="9"/>
        <v>0</v>
      </c>
      <c r="G22" s="78">
        <f t="shared" si="12"/>
        <v>0</v>
      </c>
    </row>
    <row r="23">
      <c r="A23" s="84" t="s">
        <v>282</v>
      </c>
      <c r="B23" s="78"/>
      <c r="C23" s="79"/>
      <c r="D23" s="73">
        <f t="shared" si="11"/>
        <v>0</v>
      </c>
      <c r="E23" s="80"/>
      <c r="F23" s="73">
        <f t="shared" si="9"/>
        <v>0</v>
      </c>
      <c r="G23" s="78">
        <f t="shared" si="12"/>
        <v>0</v>
      </c>
    </row>
    <row r="24">
      <c r="A24" s="84" t="s">
        <v>283</v>
      </c>
      <c r="B24" s="78"/>
      <c r="C24" s="79"/>
      <c r="D24" s="73">
        <f t="shared" si="11"/>
        <v>0</v>
      </c>
      <c r="E24" s="80"/>
      <c r="F24" s="73">
        <f t="shared" si="9"/>
        <v>0</v>
      </c>
      <c r="G24" s="78">
        <f t="shared" si="12"/>
        <v>0</v>
      </c>
    </row>
    <row r="25">
      <c r="A25" s="84" t="s">
        <v>284</v>
      </c>
      <c r="B25" s="78"/>
      <c r="C25" s="79"/>
      <c r="D25" s="73">
        <f t="shared" si="11"/>
        <v>0</v>
      </c>
      <c r="E25" s="80"/>
      <c r="F25" s="73">
        <f t="shared" si="9"/>
        <v>0</v>
      </c>
      <c r="G25" s="78">
        <f t="shared" si="12"/>
        <v>0</v>
      </c>
    </row>
    <row r="26">
      <c r="A26" s="84" t="s">
        <v>285</v>
      </c>
      <c r="B26" s="78"/>
      <c r="C26" s="79"/>
      <c r="D26" s="73">
        <f t="shared" si="11"/>
        <v>0</v>
      </c>
      <c r="E26" s="80"/>
      <c r="F26" s="73">
        <f t="shared" si="9"/>
        <v>0</v>
      </c>
      <c r="G26" s="78">
        <f t="shared" si="12"/>
        <v>0</v>
      </c>
    </row>
    <row r="27">
      <c r="A27" s="84" t="s">
        <v>286</v>
      </c>
      <c r="B27" s="78"/>
      <c r="C27" s="79"/>
      <c r="D27" s="73">
        <f t="shared" si="11"/>
        <v>0</v>
      </c>
      <c r="E27" s="80"/>
      <c r="F27" s="73">
        <f t="shared" si="9"/>
        <v>0</v>
      </c>
      <c r="G27" s="78">
        <f t="shared" si="12"/>
        <v>0</v>
      </c>
    </row>
    <row r="28">
      <c r="A28" s="84" t="s">
        <v>287</v>
      </c>
      <c r="B28" s="78"/>
      <c r="C28" s="78"/>
      <c r="D28" s="78"/>
      <c r="E28" s="80"/>
      <c r="F28" s="78">
        <v>0.0</v>
      </c>
      <c r="G28" s="73">
        <f t="shared" si="12"/>
        <v>0</v>
      </c>
    </row>
    <row r="29">
      <c r="A29" s="87" t="s">
        <v>288</v>
      </c>
      <c r="B29" s="88"/>
      <c r="C29" s="88"/>
      <c r="D29" s="89">
        <f>SUM(D3:D28)</f>
        <v>0</v>
      </c>
      <c r="E29" s="90"/>
      <c r="F29" s="91">
        <f>sum(F3:F28)</f>
        <v>0</v>
      </c>
      <c r="G29" s="91">
        <f>SUM(G3:G28)</f>
        <v>0</v>
      </c>
    </row>
    <row r="30">
      <c r="A30" s="84" t="s">
        <v>289</v>
      </c>
      <c r="B30" s="78"/>
      <c r="C30" s="78"/>
      <c r="D30" s="78"/>
      <c r="E30" s="80"/>
      <c r="F30" s="78">
        <v>0.0</v>
      </c>
      <c r="G30" s="78">
        <v>0.0</v>
      </c>
    </row>
    <row r="31">
      <c r="A31" s="78" t="s">
        <v>290</v>
      </c>
      <c r="B31" s="88"/>
      <c r="C31" s="88"/>
      <c r="D31" s="89"/>
      <c r="E31" s="80"/>
      <c r="F31" s="92">
        <v>0.0</v>
      </c>
      <c r="G31" s="92">
        <v>0.0</v>
      </c>
    </row>
    <row r="32">
      <c r="A32" s="84" t="s">
        <v>289</v>
      </c>
      <c r="B32" s="78"/>
      <c r="C32" s="78"/>
      <c r="D32" s="78"/>
      <c r="E32" s="80"/>
      <c r="F32" s="78">
        <v>0.0</v>
      </c>
      <c r="G32" s="78">
        <v>0.0</v>
      </c>
    </row>
    <row r="33">
      <c r="A33" s="93" t="s">
        <v>291</v>
      </c>
      <c r="B33" s="73"/>
      <c r="C33" s="73"/>
      <c r="D33" s="94">
        <f>sum(D29:D32)</f>
        <v>0</v>
      </c>
      <c r="E33" s="94">
        <f>SUM(E3:E27)</f>
        <v>0</v>
      </c>
      <c r="F33" s="94">
        <f>SUM(F29)-F30-F31-F32</f>
        <v>0</v>
      </c>
      <c r="G33" s="94">
        <f>SUM(G29-G30-G31-G32)</f>
        <v>0</v>
      </c>
    </row>
    <row r="34">
      <c r="E34" s="95" t="s">
        <v>292</v>
      </c>
      <c r="F34" s="7"/>
      <c r="G34" s="96">
        <f>G33/12</f>
        <v>0</v>
      </c>
    </row>
  </sheetData>
  <mergeCells count="3">
    <mergeCell ref="A1:D1"/>
    <mergeCell ref="E1:F1"/>
    <mergeCell ref="E34:F34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0"/>
  <cols>
    <col customWidth="1" min="1" max="1" width="17.13"/>
    <col customWidth="1" min="8" max="8" width="26.5"/>
  </cols>
  <sheetData>
    <row r="1">
      <c r="A1" s="97">
        <v>2021.0</v>
      </c>
      <c r="B1" s="98"/>
      <c r="C1" s="98"/>
      <c r="D1" s="98"/>
      <c r="E1" s="98"/>
      <c r="F1" s="98"/>
      <c r="G1" s="98"/>
      <c r="H1" s="98"/>
    </row>
    <row r="2">
      <c r="A2" s="99" t="s">
        <v>293</v>
      </c>
      <c r="B2" s="99" t="s">
        <v>294</v>
      </c>
      <c r="C2" s="99" t="s">
        <v>295</v>
      </c>
      <c r="D2" s="99" t="s">
        <v>296</v>
      </c>
      <c r="E2" s="99" t="s">
        <v>297</v>
      </c>
      <c r="F2" s="99" t="s">
        <v>298</v>
      </c>
      <c r="G2" s="99" t="s">
        <v>299</v>
      </c>
      <c r="H2" s="99" t="s">
        <v>300</v>
      </c>
    </row>
    <row r="3">
      <c r="A3" s="100"/>
      <c r="B3" s="83"/>
      <c r="C3" s="83"/>
      <c r="D3" s="83"/>
      <c r="E3" s="83"/>
      <c r="F3" s="101" t="str">
        <f t="shared" ref="F3:F34" si="1">(C3+D3)/E3</f>
        <v>#DIV/0!</v>
      </c>
      <c r="G3" s="83">
        <v>0.02</v>
      </c>
      <c r="H3" s="96" t="str">
        <f t="shared" ref="H3:H34" si="2">F3+(F3*G3)</f>
        <v>#DIV/0!</v>
      </c>
    </row>
    <row r="4">
      <c r="A4" s="100"/>
      <c r="B4" s="83"/>
      <c r="C4" s="83"/>
      <c r="D4" s="83"/>
      <c r="E4" s="83"/>
      <c r="F4" s="101" t="str">
        <f t="shared" si="1"/>
        <v>#DIV/0!</v>
      </c>
      <c r="G4" s="83">
        <v>0.02</v>
      </c>
      <c r="H4" s="96" t="str">
        <f t="shared" si="2"/>
        <v>#DIV/0!</v>
      </c>
    </row>
    <row r="5">
      <c r="A5" s="100"/>
      <c r="B5" s="83"/>
      <c r="C5" s="83"/>
      <c r="D5" s="83"/>
      <c r="E5" s="83"/>
      <c r="F5" s="101" t="str">
        <f t="shared" si="1"/>
        <v>#DIV/0!</v>
      </c>
      <c r="G5" s="83">
        <v>0.02</v>
      </c>
      <c r="H5" s="96" t="str">
        <f t="shared" si="2"/>
        <v>#DIV/0!</v>
      </c>
    </row>
    <row r="6">
      <c r="A6" s="100"/>
      <c r="B6" s="83"/>
      <c r="C6" s="83"/>
      <c r="D6" s="83"/>
      <c r="E6" s="83"/>
      <c r="F6" s="101" t="str">
        <f t="shared" si="1"/>
        <v>#DIV/0!</v>
      </c>
      <c r="G6" s="83">
        <v>0.02</v>
      </c>
      <c r="H6" s="96" t="str">
        <f t="shared" si="2"/>
        <v>#DIV/0!</v>
      </c>
    </row>
    <row r="7">
      <c r="A7" s="100"/>
      <c r="B7" s="83"/>
      <c r="C7" s="83"/>
      <c r="D7" s="83"/>
      <c r="E7" s="83"/>
      <c r="F7" s="101" t="str">
        <f t="shared" si="1"/>
        <v>#DIV/0!</v>
      </c>
      <c r="G7" s="83">
        <v>0.02</v>
      </c>
      <c r="H7" s="96" t="str">
        <f t="shared" si="2"/>
        <v>#DIV/0!</v>
      </c>
    </row>
    <row r="8">
      <c r="A8" s="100"/>
      <c r="B8" s="83"/>
      <c r="C8" s="83"/>
      <c r="D8" s="83"/>
      <c r="E8" s="83"/>
      <c r="F8" s="101" t="str">
        <f t="shared" si="1"/>
        <v>#DIV/0!</v>
      </c>
      <c r="G8" s="83">
        <v>0.02</v>
      </c>
      <c r="H8" s="96" t="str">
        <f t="shared" si="2"/>
        <v>#DIV/0!</v>
      </c>
    </row>
    <row r="9">
      <c r="A9" s="100"/>
      <c r="B9" s="83"/>
      <c r="C9" s="83"/>
      <c r="D9" s="83"/>
      <c r="E9" s="83"/>
      <c r="F9" s="101" t="str">
        <f t="shared" si="1"/>
        <v>#DIV/0!</v>
      </c>
      <c r="G9" s="83">
        <v>0.02</v>
      </c>
      <c r="H9" s="96" t="str">
        <f t="shared" si="2"/>
        <v>#DIV/0!</v>
      </c>
    </row>
    <row r="10">
      <c r="A10" s="100"/>
      <c r="B10" s="83"/>
      <c r="C10" s="83"/>
      <c r="D10" s="83"/>
      <c r="E10" s="83"/>
      <c r="F10" s="101" t="str">
        <f t="shared" si="1"/>
        <v>#DIV/0!</v>
      </c>
      <c r="G10" s="83">
        <v>0.02</v>
      </c>
      <c r="H10" s="96" t="str">
        <f t="shared" si="2"/>
        <v>#DIV/0!</v>
      </c>
    </row>
    <row r="11">
      <c r="A11" s="100"/>
      <c r="B11" s="83"/>
      <c r="C11" s="83"/>
      <c r="D11" s="83"/>
      <c r="E11" s="83"/>
      <c r="F11" s="101" t="str">
        <f t="shared" si="1"/>
        <v>#DIV/0!</v>
      </c>
      <c r="G11" s="83">
        <v>0.02</v>
      </c>
      <c r="H11" s="96" t="str">
        <f t="shared" si="2"/>
        <v>#DIV/0!</v>
      </c>
    </row>
    <row r="12">
      <c r="A12" s="100"/>
      <c r="B12" s="83"/>
      <c r="C12" s="83"/>
      <c r="D12" s="83"/>
      <c r="E12" s="83"/>
      <c r="F12" s="101" t="str">
        <f t="shared" si="1"/>
        <v>#DIV/0!</v>
      </c>
      <c r="G12" s="83">
        <v>0.02</v>
      </c>
      <c r="H12" s="96" t="str">
        <f t="shared" si="2"/>
        <v>#DIV/0!</v>
      </c>
    </row>
    <row r="13">
      <c r="A13" s="100"/>
      <c r="B13" s="83"/>
      <c r="C13" s="83"/>
      <c r="D13" s="83"/>
      <c r="E13" s="83"/>
      <c r="F13" s="101" t="str">
        <f t="shared" si="1"/>
        <v>#DIV/0!</v>
      </c>
      <c r="G13" s="83">
        <v>0.02</v>
      </c>
      <c r="H13" s="96" t="str">
        <f t="shared" si="2"/>
        <v>#DIV/0!</v>
      </c>
    </row>
    <row r="14">
      <c r="A14" s="100"/>
      <c r="B14" s="83"/>
      <c r="C14" s="83"/>
      <c r="D14" s="83"/>
      <c r="E14" s="83"/>
      <c r="F14" s="101" t="str">
        <f t="shared" si="1"/>
        <v>#DIV/0!</v>
      </c>
      <c r="G14" s="83">
        <v>0.02</v>
      </c>
      <c r="H14" s="96" t="str">
        <f t="shared" si="2"/>
        <v>#DIV/0!</v>
      </c>
    </row>
    <row r="15">
      <c r="A15" s="100"/>
      <c r="B15" s="83"/>
      <c r="C15" s="83"/>
      <c r="D15" s="83"/>
      <c r="E15" s="83"/>
      <c r="F15" s="101" t="str">
        <f t="shared" si="1"/>
        <v>#DIV/0!</v>
      </c>
      <c r="G15" s="83">
        <v>0.02</v>
      </c>
      <c r="H15" s="96" t="str">
        <f t="shared" si="2"/>
        <v>#DIV/0!</v>
      </c>
    </row>
    <row r="16">
      <c r="A16" s="100"/>
      <c r="B16" s="83"/>
      <c r="C16" s="83"/>
      <c r="D16" s="83"/>
      <c r="E16" s="83"/>
      <c r="F16" s="101" t="str">
        <f t="shared" si="1"/>
        <v>#DIV/0!</v>
      </c>
      <c r="G16" s="83">
        <v>0.02</v>
      </c>
      <c r="H16" s="96" t="str">
        <f t="shared" si="2"/>
        <v>#DIV/0!</v>
      </c>
    </row>
    <row r="17">
      <c r="A17" s="100"/>
      <c r="B17" s="83"/>
      <c r="C17" s="83"/>
      <c r="D17" s="83"/>
      <c r="E17" s="83"/>
      <c r="F17" s="101" t="str">
        <f t="shared" si="1"/>
        <v>#DIV/0!</v>
      </c>
      <c r="G17" s="83">
        <v>0.02</v>
      </c>
      <c r="H17" s="96" t="str">
        <f t="shared" si="2"/>
        <v>#DIV/0!</v>
      </c>
    </row>
    <row r="18">
      <c r="A18" s="100"/>
      <c r="B18" s="83"/>
      <c r="C18" s="83"/>
      <c r="D18" s="83"/>
      <c r="E18" s="83"/>
      <c r="F18" s="101" t="str">
        <f t="shared" si="1"/>
        <v>#DIV/0!</v>
      </c>
      <c r="G18" s="83">
        <v>0.02</v>
      </c>
      <c r="H18" s="96" t="str">
        <f t="shared" si="2"/>
        <v>#DIV/0!</v>
      </c>
    </row>
    <row r="19">
      <c r="A19" s="100"/>
      <c r="B19" s="83"/>
      <c r="C19" s="83"/>
      <c r="D19" s="83"/>
      <c r="E19" s="83"/>
      <c r="F19" s="101" t="str">
        <f t="shared" si="1"/>
        <v>#DIV/0!</v>
      </c>
      <c r="G19" s="83">
        <v>0.02</v>
      </c>
      <c r="H19" s="96" t="str">
        <f t="shared" si="2"/>
        <v>#DIV/0!</v>
      </c>
    </row>
    <row r="20">
      <c r="A20" s="100"/>
      <c r="B20" s="83"/>
      <c r="C20" s="83"/>
      <c r="D20" s="83"/>
      <c r="E20" s="83"/>
      <c r="F20" s="101" t="str">
        <f t="shared" si="1"/>
        <v>#DIV/0!</v>
      </c>
      <c r="G20" s="83">
        <v>0.02</v>
      </c>
      <c r="H20" s="96" t="str">
        <f t="shared" si="2"/>
        <v>#DIV/0!</v>
      </c>
    </row>
    <row r="21">
      <c r="A21" s="100"/>
      <c r="B21" s="83"/>
      <c r="C21" s="83"/>
      <c r="D21" s="83"/>
      <c r="E21" s="83"/>
      <c r="F21" s="101" t="str">
        <f t="shared" si="1"/>
        <v>#DIV/0!</v>
      </c>
      <c r="G21" s="83">
        <v>0.02</v>
      </c>
      <c r="H21" s="96" t="str">
        <f t="shared" si="2"/>
        <v>#DIV/0!</v>
      </c>
    </row>
    <row r="22">
      <c r="A22" s="100"/>
      <c r="B22" s="83"/>
      <c r="C22" s="83"/>
      <c r="D22" s="83"/>
      <c r="E22" s="83"/>
      <c r="F22" s="101" t="str">
        <f t="shared" si="1"/>
        <v>#DIV/0!</v>
      </c>
      <c r="G22" s="83">
        <v>0.02</v>
      </c>
      <c r="H22" s="96" t="str">
        <f t="shared" si="2"/>
        <v>#DIV/0!</v>
      </c>
    </row>
    <row r="23">
      <c r="A23" s="100"/>
      <c r="B23" s="83"/>
      <c r="C23" s="83"/>
      <c r="D23" s="83"/>
      <c r="E23" s="83"/>
      <c r="F23" s="101" t="str">
        <f t="shared" si="1"/>
        <v>#DIV/0!</v>
      </c>
      <c r="G23" s="83">
        <v>0.02</v>
      </c>
      <c r="H23" s="96" t="str">
        <f t="shared" si="2"/>
        <v>#DIV/0!</v>
      </c>
    </row>
    <row r="24">
      <c r="A24" s="100"/>
      <c r="B24" s="83"/>
      <c r="C24" s="83"/>
      <c r="D24" s="83"/>
      <c r="E24" s="83"/>
      <c r="F24" s="101" t="str">
        <f t="shared" si="1"/>
        <v>#DIV/0!</v>
      </c>
      <c r="G24" s="83">
        <v>0.02</v>
      </c>
      <c r="H24" s="96" t="str">
        <f t="shared" si="2"/>
        <v>#DIV/0!</v>
      </c>
    </row>
    <row r="25">
      <c r="A25" s="100"/>
      <c r="B25" s="83"/>
      <c r="C25" s="83"/>
      <c r="D25" s="83"/>
      <c r="E25" s="83"/>
      <c r="F25" s="101" t="str">
        <f t="shared" si="1"/>
        <v>#DIV/0!</v>
      </c>
      <c r="G25" s="83">
        <v>0.02</v>
      </c>
      <c r="H25" s="96" t="str">
        <f t="shared" si="2"/>
        <v>#DIV/0!</v>
      </c>
    </row>
    <row r="26">
      <c r="A26" s="100"/>
      <c r="B26" s="83"/>
      <c r="C26" s="83"/>
      <c r="D26" s="83"/>
      <c r="E26" s="83"/>
      <c r="F26" s="101" t="str">
        <f t="shared" si="1"/>
        <v>#DIV/0!</v>
      </c>
      <c r="G26" s="83">
        <v>0.02</v>
      </c>
      <c r="H26" s="96" t="str">
        <f t="shared" si="2"/>
        <v>#DIV/0!</v>
      </c>
    </row>
    <row r="27">
      <c r="A27" s="100"/>
      <c r="B27" s="83"/>
      <c r="C27" s="83"/>
      <c r="D27" s="83"/>
      <c r="E27" s="83"/>
      <c r="F27" s="101" t="str">
        <f t="shared" si="1"/>
        <v>#DIV/0!</v>
      </c>
      <c r="G27" s="83">
        <v>0.02</v>
      </c>
      <c r="H27" s="96" t="str">
        <f t="shared" si="2"/>
        <v>#DIV/0!</v>
      </c>
    </row>
    <row r="28">
      <c r="A28" s="100"/>
      <c r="B28" s="83"/>
      <c r="C28" s="83"/>
      <c r="D28" s="83"/>
      <c r="E28" s="83"/>
      <c r="F28" s="101" t="str">
        <f t="shared" si="1"/>
        <v>#DIV/0!</v>
      </c>
      <c r="G28" s="83">
        <v>0.02</v>
      </c>
      <c r="H28" s="96" t="str">
        <f t="shared" si="2"/>
        <v>#DIV/0!</v>
      </c>
    </row>
    <row r="29">
      <c r="A29" s="100"/>
      <c r="B29" s="83"/>
      <c r="C29" s="83"/>
      <c r="D29" s="83"/>
      <c r="E29" s="83"/>
      <c r="F29" s="101" t="str">
        <f t="shared" si="1"/>
        <v>#DIV/0!</v>
      </c>
      <c r="G29" s="83">
        <v>0.02</v>
      </c>
      <c r="H29" s="96" t="str">
        <f t="shared" si="2"/>
        <v>#DIV/0!</v>
      </c>
    </row>
    <row r="30">
      <c r="A30" s="100"/>
      <c r="B30" s="83"/>
      <c r="C30" s="83"/>
      <c r="D30" s="83"/>
      <c r="E30" s="83"/>
      <c r="F30" s="101" t="str">
        <f t="shared" si="1"/>
        <v>#DIV/0!</v>
      </c>
      <c r="G30" s="83">
        <v>0.02</v>
      </c>
      <c r="H30" s="96" t="str">
        <f t="shared" si="2"/>
        <v>#DIV/0!</v>
      </c>
    </row>
    <row r="31">
      <c r="A31" s="100"/>
      <c r="B31" s="83"/>
      <c r="C31" s="83"/>
      <c r="D31" s="83"/>
      <c r="E31" s="83"/>
      <c r="F31" s="101" t="str">
        <f t="shared" si="1"/>
        <v>#DIV/0!</v>
      </c>
      <c r="G31" s="83">
        <v>0.02</v>
      </c>
      <c r="H31" s="96" t="str">
        <f t="shared" si="2"/>
        <v>#DIV/0!</v>
      </c>
    </row>
    <row r="32">
      <c r="A32" s="100"/>
      <c r="B32" s="83"/>
      <c r="C32" s="83"/>
      <c r="D32" s="83"/>
      <c r="E32" s="83"/>
      <c r="F32" s="101" t="str">
        <f t="shared" si="1"/>
        <v>#DIV/0!</v>
      </c>
      <c r="G32" s="83">
        <v>0.02</v>
      </c>
      <c r="H32" s="96" t="str">
        <f t="shared" si="2"/>
        <v>#DIV/0!</v>
      </c>
    </row>
    <row r="33">
      <c r="A33" s="100"/>
      <c r="B33" s="83"/>
      <c r="C33" s="83"/>
      <c r="D33" s="83"/>
      <c r="E33" s="83"/>
      <c r="F33" s="101" t="str">
        <f t="shared" si="1"/>
        <v>#DIV/0!</v>
      </c>
      <c r="G33" s="83">
        <v>0.02</v>
      </c>
      <c r="H33" s="96" t="str">
        <f t="shared" si="2"/>
        <v>#DIV/0!</v>
      </c>
    </row>
    <row r="34">
      <c r="A34" s="100"/>
      <c r="B34" s="83"/>
      <c r="C34" s="83"/>
      <c r="D34" s="83"/>
      <c r="E34" s="83"/>
      <c r="F34" s="101" t="str">
        <f t="shared" si="1"/>
        <v>#DIV/0!</v>
      </c>
      <c r="G34" s="83">
        <v>0.02</v>
      </c>
      <c r="H34" s="96" t="str">
        <f t="shared" si="2"/>
        <v>#DIV/0!</v>
      </c>
    </row>
    <row r="35">
      <c r="H35" s="102" t="str">
        <f>sum(H3:H34)</f>
        <v>#DIV/0!</v>
      </c>
    </row>
  </sheetData>
  <drawing r:id="rId1"/>
</worksheet>
</file>